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2.xml" ContentType="application/vnd.openxmlformats-officedocument.spreadsheetml.comments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tin\Desktop\"/>
    </mc:Choice>
  </mc:AlternateContent>
  <bookViews>
    <workbookView xWindow="0" yWindow="0" windowWidth="25200" windowHeight="11250"/>
  </bookViews>
  <sheets>
    <sheet name="Instructions" sheetId="4" r:id="rId1"/>
    <sheet name="DueDates(Biannuals only)" sheetId="5" r:id="rId2"/>
    <sheet name="Checklist(Biannuals only)" sheetId="6" r:id="rId3"/>
    <sheet name="Missing Client Updates" sheetId="3" r:id="rId4"/>
    <sheet name="DueDates(Biannuals+goals)" sheetId="2" r:id="rId5"/>
    <sheet name="Checklist(Biannuals+goals)" sheetId="1" r:id="rId6"/>
  </sheets>
  <definedNames>
    <definedName name="_xlnm.Print_Titles" localSheetId="2">'Checklist(Biannuals only)'!$A:$A</definedName>
    <definedName name="_xlnm.Print_Titles" localSheetId="5">'Checklist(Biannuals+goals)'!$A:$A</definedName>
    <definedName name="_xlnm.Print_Titles" localSheetId="1">'DueDates(Biannuals only)'!$A:$A</definedName>
    <definedName name="_xlnm.Print_Titles" localSheetId="4">'DueDates(Biannuals+goals)'!$A:$A</definedName>
  </definedNames>
  <calcPr calcId="162913"/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0" i="2"/>
  <c r="E11" i="2"/>
  <c r="E12" i="2"/>
  <c r="E13" i="2"/>
  <c r="E14" i="2"/>
  <c r="D3" i="5"/>
  <c r="D2" i="5"/>
  <c r="AA4" i="2" l="1"/>
  <c r="AA5" i="2"/>
  <c r="AA6" i="2"/>
  <c r="AA7" i="2"/>
  <c r="AA8" i="2"/>
  <c r="AA9" i="2"/>
  <c r="AA10" i="2"/>
  <c r="AA11" i="2"/>
  <c r="AA12" i="2"/>
  <c r="AA13" i="2"/>
  <c r="AA14" i="2"/>
  <c r="Z4" i="2"/>
  <c r="Z5" i="2"/>
  <c r="Z6" i="2"/>
  <c r="Z7" i="2"/>
  <c r="Z8" i="2"/>
  <c r="Z9" i="2"/>
  <c r="Z10" i="2"/>
  <c r="Z11" i="2"/>
  <c r="Z12" i="2"/>
  <c r="Z13" i="2"/>
  <c r="Z14" i="2"/>
  <c r="Y4" i="2"/>
  <c r="Y5" i="2"/>
  <c r="Y6" i="2"/>
  <c r="Y7" i="2"/>
  <c r="Y8" i="2"/>
  <c r="Y9" i="2"/>
  <c r="Y10" i="2"/>
  <c r="Y11" i="2"/>
  <c r="Y12" i="2"/>
  <c r="Y13" i="2"/>
  <c r="Y14" i="2"/>
  <c r="X4" i="2"/>
  <c r="X5" i="2"/>
  <c r="X6" i="2"/>
  <c r="X7" i="2"/>
  <c r="X8" i="2"/>
  <c r="X9" i="2"/>
  <c r="X10" i="2"/>
  <c r="X11" i="2"/>
  <c r="X12" i="2"/>
  <c r="X13" i="2"/>
  <c r="X14" i="2"/>
  <c r="N2" i="5"/>
  <c r="N3" i="5"/>
  <c r="M2" i="5"/>
  <c r="M3" i="5"/>
  <c r="L2" i="5"/>
  <c r="L3" i="5"/>
  <c r="K2" i="5"/>
  <c r="K3" i="5"/>
  <c r="J3" i="5"/>
  <c r="B2" i="2" l="1"/>
  <c r="D14" i="2"/>
  <c r="C14" i="6"/>
  <c r="B14" i="6"/>
  <c r="A14" i="6"/>
  <c r="C13" i="6"/>
  <c r="B13" i="6"/>
  <c r="A13" i="6"/>
  <c r="C12" i="6"/>
  <c r="B12" i="6"/>
  <c r="A12" i="6"/>
  <c r="C11" i="6"/>
  <c r="B11" i="6"/>
  <c r="A11" i="6"/>
  <c r="C10" i="6"/>
  <c r="B10" i="6"/>
  <c r="A10" i="6"/>
  <c r="C9" i="6"/>
  <c r="B9" i="6"/>
  <c r="A9" i="6"/>
  <c r="C8" i="6"/>
  <c r="B8" i="6"/>
  <c r="A8" i="6"/>
  <c r="C7" i="6"/>
  <c r="B7" i="6"/>
  <c r="A7" i="6"/>
  <c r="C6" i="6"/>
  <c r="B6" i="6"/>
  <c r="A6" i="6"/>
  <c r="C5" i="6"/>
  <c r="B5" i="6"/>
  <c r="A5" i="6"/>
  <c r="C4" i="6"/>
  <c r="B4" i="6"/>
  <c r="A4" i="6"/>
  <c r="B3" i="6"/>
  <c r="A3" i="6"/>
  <c r="B2" i="6"/>
  <c r="A2" i="6"/>
  <c r="C4" i="1"/>
  <c r="C5" i="1"/>
  <c r="C6" i="1"/>
  <c r="C7" i="1"/>
  <c r="C8" i="1"/>
  <c r="C9" i="1"/>
  <c r="C10" i="1"/>
  <c r="C11" i="1"/>
  <c r="C12" i="1"/>
  <c r="C13" i="1"/>
  <c r="C14" i="1"/>
  <c r="B3" i="1"/>
  <c r="B4" i="1"/>
  <c r="B5" i="1"/>
  <c r="B6" i="1"/>
  <c r="B7" i="1"/>
  <c r="B8" i="1"/>
  <c r="B9" i="1"/>
  <c r="B10" i="1"/>
  <c r="B11" i="1"/>
  <c r="B12" i="1"/>
  <c r="B13" i="1"/>
  <c r="B14" i="1"/>
  <c r="B2" i="1"/>
  <c r="B3" i="2"/>
  <c r="B4" i="2"/>
  <c r="D4" i="2" s="1"/>
  <c r="B5" i="2"/>
  <c r="F5" i="2" s="1"/>
  <c r="B6" i="2"/>
  <c r="G6" i="2" s="1"/>
  <c r="B7" i="2"/>
  <c r="C7" i="2" s="1"/>
  <c r="B8" i="2"/>
  <c r="D8" i="2" s="1"/>
  <c r="B9" i="2"/>
  <c r="F9" i="2" s="1"/>
  <c r="B10" i="2"/>
  <c r="G10" i="2" s="1"/>
  <c r="B11" i="2"/>
  <c r="C11" i="2" s="1"/>
  <c r="B12" i="2"/>
  <c r="D12" i="2" s="1"/>
  <c r="B13" i="2"/>
  <c r="F13" i="2" s="1"/>
  <c r="B14" i="2"/>
  <c r="G14" i="2" s="1"/>
  <c r="I3" i="5"/>
  <c r="H3" i="5"/>
  <c r="G3" i="5"/>
  <c r="F3" i="5"/>
  <c r="E3" i="5"/>
  <c r="C3" i="5"/>
  <c r="C3" i="6" s="1"/>
  <c r="J2" i="5"/>
  <c r="I2" i="5"/>
  <c r="H2" i="5"/>
  <c r="G2" i="5"/>
  <c r="F2" i="5"/>
  <c r="E2" i="5"/>
  <c r="C2" i="5"/>
  <c r="C2" i="6" s="1"/>
  <c r="D3" i="2" l="1"/>
  <c r="E3" i="2"/>
  <c r="D2" i="2"/>
  <c r="E2" i="2"/>
  <c r="D6" i="2"/>
  <c r="D10" i="2"/>
  <c r="D11" i="2"/>
  <c r="D7" i="2"/>
  <c r="D13" i="2"/>
  <c r="D9" i="2"/>
  <c r="D5" i="2"/>
  <c r="L10" i="2"/>
  <c r="H10" i="2"/>
  <c r="T10" i="2"/>
  <c r="C10" i="2"/>
  <c r="P10" i="2"/>
  <c r="V4" i="2"/>
  <c r="N4" i="2"/>
  <c r="F4" i="2"/>
  <c r="U11" i="2"/>
  <c r="T6" i="2"/>
  <c r="Q11" i="2"/>
  <c r="P6" i="2"/>
  <c r="M11" i="2"/>
  <c r="L6" i="2"/>
  <c r="I11" i="2"/>
  <c r="H6" i="2"/>
  <c r="C6" i="2"/>
  <c r="R4" i="2"/>
  <c r="J4" i="2"/>
  <c r="V12" i="2"/>
  <c r="U7" i="2"/>
  <c r="R12" i="2"/>
  <c r="Q7" i="2"/>
  <c r="N12" i="2"/>
  <c r="M7" i="2"/>
  <c r="J12" i="2"/>
  <c r="I7" i="2"/>
  <c r="F12" i="2"/>
  <c r="V8" i="2"/>
  <c r="T14" i="2"/>
  <c r="R8" i="2"/>
  <c r="P14" i="2"/>
  <c r="N8" i="2"/>
  <c r="L14" i="2"/>
  <c r="J8" i="2"/>
  <c r="H14" i="2"/>
  <c r="F8" i="2"/>
  <c r="C14" i="2"/>
  <c r="C2" i="1"/>
  <c r="W9" i="2"/>
  <c r="S5" i="2"/>
  <c r="O13" i="2"/>
  <c r="K5" i="2"/>
  <c r="G13" i="2"/>
  <c r="C3" i="1"/>
  <c r="W12" i="2"/>
  <c r="W8" i="2"/>
  <c r="W4" i="2"/>
  <c r="V11" i="2"/>
  <c r="V7" i="2"/>
  <c r="U14" i="2"/>
  <c r="U10" i="2"/>
  <c r="U6" i="2"/>
  <c r="T13" i="2"/>
  <c r="T9" i="2"/>
  <c r="T5" i="2"/>
  <c r="S12" i="2"/>
  <c r="S8" i="2"/>
  <c r="S4" i="2"/>
  <c r="R11" i="2"/>
  <c r="R7" i="2"/>
  <c r="Q14" i="2"/>
  <c r="Q10" i="2"/>
  <c r="Q6" i="2"/>
  <c r="P13" i="2"/>
  <c r="P9" i="2"/>
  <c r="P5" i="2"/>
  <c r="O12" i="2"/>
  <c r="O8" i="2"/>
  <c r="O4" i="2"/>
  <c r="N11" i="2"/>
  <c r="N7" i="2"/>
  <c r="M14" i="2"/>
  <c r="M10" i="2"/>
  <c r="M6" i="2"/>
  <c r="L13" i="2"/>
  <c r="L9" i="2"/>
  <c r="L5" i="2"/>
  <c r="K12" i="2"/>
  <c r="K8" i="2"/>
  <c r="K4" i="2"/>
  <c r="J11" i="2"/>
  <c r="J7" i="2"/>
  <c r="I14" i="2"/>
  <c r="I10" i="2"/>
  <c r="I6" i="2"/>
  <c r="H13" i="2"/>
  <c r="H9" i="2"/>
  <c r="H5" i="2"/>
  <c r="G12" i="2"/>
  <c r="G8" i="2"/>
  <c r="G4" i="2"/>
  <c r="F11" i="2"/>
  <c r="F7" i="2"/>
  <c r="C13" i="2"/>
  <c r="C9" i="2"/>
  <c r="C5" i="2"/>
  <c r="W5" i="2"/>
  <c r="S9" i="2"/>
  <c r="O5" i="2"/>
  <c r="K9" i="2"/>
  <c r="G5" i="2"/>
  <c r="W11" i="2"/>
  <c r="W7" i="2"/>
  <c r="V14" i="2"/>
  <c r="V10" i="2"/>
  <c r="V6" i="2"/>
  <c r="U13" i="2"/>
  <c r="U9" i="2"/>
  <c r="U5" i="2"/>
  <c r="T12" i="2"/>
  <c r="T8" i="2"/>
  <c r="T4" i="2"/>
  <c r="S11" i="2"/>
  <c r="S7" i="2"/>
  <c r="R14" i="2"/>
  <c r="R10" i="2"/>
  <c r="R6" i="2"/>
  <c r="Q13" i="2"/>
  <c r="Q9" i="2"/>
  <c r="Q5" i="2"/>
  <c r="P12" i="2"/>
  <c r="P8" i="2"/>
  <c r="P4" i="2"/>
  <c r="O11" i="2"/>
  <c r="O7" i="2"/>
  <c r="N14" i="2"/>
  <c r="N10" i="2"/>
  <c r="N6" i="2"/>
  <c r="M13" i="2"/>
  <c r="M9" i="2"/>
  <c r="M5" i="2"/>
  <c r="L12" i="2"/>
  <c r="L8" i="2"/>
  <c r="L4" i="2"/>
  <c r="K11" i="2"/>
  <c r="K7" i="2"/>
  <c r="J14" i="2"/>
  <c r="J10" i="2"/>
  <c r="J6" i="2"/>
  <c r="I13" i="2"/>
  <c r="I9" i="2"/>
  <c r="I5" i="2"/>
  <c r="H12" i="2"/>
  <c r="H8" i="2"/>
  <c r="H4" i="2"/>
  <c r="G11" i="2"/>
  <c r="G7" i="2"/>
  <c r="F14" i="2"/>
  <c r="F10" i="2"/>
  <c r="F6" i="2"/>
  <c r="C12" i="2"/>
  <c r="C8" i="2"/>
  <c r="C4" i="2"/>
  <c r="W13" i="2"/>
  <c r="S13" i="2"/>
  <c r="O9" i="2"/>
  <c r="K13" i="2"/>
  <c r="G9" i="2"/>
  <c r="W14" i="2"/>
  <c r="W10" i="2"/>
  <c r="W6" i="2"/>
  <c r="V13" i="2"/>
  <c r="V9" i="2"/>
  <c r="V5" i="2"/>
  <c r="U12" i="2"/>
  <c r="U8" i="2"/>
  <c r="U4" i="2"/>
  <c r="T11" i="2"/>
  <c r="T7" i="2"/>
  <c r="S14" i="2"/>
  <c r="S10" i="2"/>
  <c r="S6" i="2"/>
  <c r="R13" i="2"/>
  <c r="R9" i="2"/>
  <c r="R5" i="2"/>
  <c r="Q12" i="2"/>
  <c r="Q8" i="2"/>
  <c r="Q4" i="2"/>
  <c r="P11" i="2"/>
  <c r="P7" i="2"/>
  <c r="O14" i="2"/>
  <c r="O10" i="2"/>
  <c r="O6" i="2"/>
  <c r="N13" i="2"/>
  <c r="N9" i="2"/>
  <c r="N5" i="2"/>
  <c r="M12" i="2"/>
  <c r="M8" i="2"/>
  <c r="M4" i="2"/>
  <c r="L11" i="2"/>
  <c r="L7" i="2"/>
  <c r="K14" i="2"/>
  <c r="K10" i="2"/>
  <c r="K6" i="2"/>
  <c r="J13" i="2"/>
  <c r="J9" i="2"/>
  <c r="J5" i="2"/>
  <c r="I12" i="2"/>
  <c r="I8" i="2"/>
  <c r="I4" i="2"/>
  <c r="H11" i="2"/>
  <c r="H7" i="2"/>
  <c r="C3" i="3"/>
  <c r="E3" i="3" s="1"/>
  <c r="G3" i="3" s="1"/>
  <c r="I3" i="3" s="1"/>
  <c r="K3" i="3" s="1"/>
  <c r="M3" i="3" s="1"/>
  <c r="C2" i="3"/>
  <c r="E2" i="3" l="1"/>
  <c r="G2" i="3" s="1"/>
  <c r="I2" i="3" s="1"/>
  <c r="K2" i="3" s="1"/>
  <c r="M2" i="3" s="1"/>
  <c r="A9" i="1" l="1"/>
  <c r="A10" i="1"/>
  <c r="A11" i="1"/>
  <c r="A12" i="1"/>
  <c r="A13" i="1"/>
  <c r="A14" i="1"/>
  <c r="A7" i="1"/>
  <c r="A8" i="1"/>
  <c r="A4" i="1"/>
  <c r="A5" i="1"/>
  <c r="A6" i="1"/>
  <c r="A3" i="1"/>
  <c r="C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 l="1"/>
  <c r="AA3" i="2"/>
  <c r="Z3" i="2"/>
  <c r="Y3" i="2"/>
  <c r="R2" i="2"/>
  <c r="F2" i="2"/>
  <c r="G2" i="2"/>
  <c r="M2" i="2"/>
  <c r="L2" i="2"/>
  <c r="O2" i="2"/>
  <c r="T2" i="2"/>
  <c r="S2" i="2"/>
  <c r="U2" i="2"/>
  <c r="V2" i="2"/>
  <c r="W2" i="2"/>
  <c r="Q2" i="2"/>
  <c r="P2" i="2"/>
  <c r="N2" i="2"/>
  <c r="K2" i="2"/>
  <c r="J2" i="2"/>
  <c r="I2" i="2"/>
  <c r="H2" i="2"/>
  <c r="C2" i="2" l="1"/>
  <c r="A2" i="1"/>
  <c r="AA2" i="2" l="1"/>
  <c r="Z2" i="2"/>
  <c r="Y2" i="2"/>
  <c r="X2" i="2"/>
</calcChain>
</file>

<file path=xl/comments1.xml><?xml version="1.0" encoding="utf-8"?>
<comments xmlns="http://schemas.openxmlformats.org/spreadsheetml/2006/main">
  <authors>
    <author>Kristin Bonot</author>
  </authors>
  <commentList>
    <comment ref="D1" authorId="0" shapeId="0">
      <text>
        <r>
          <rPr>
            <b/>
            <sz val="9"/>
            <color indexed="81"/>
            <rFont val="Tahoma"/>
            <family val="2"/>
          </rPr>
          <t>To be completed within first few meetings with the PCAP individual.</t>
        </r>
      </text>
    </comment>
  </commentList>
</comments>
</file>

<file path=xl/comments2.xml><?xml version="1.0" encoding="utf-8"?>
<comments xmlns="http://schemas.openxmlformats.org/spreadsheetml/2006/main">
  <authors>
    <author>Kristin Bonot</author>
  </authors>
  <commentList>
    <comment ref="E1" authorId="0" shapeId="0">
      <text>
        <r>
          <rPr>
            <b/>
            <sz val="9"/>
            <color indexed="81"/>
            <rFont val="Tahoma"/>
            <family val="2"/>
          </rPr>
          <t>To be completed within the first few meetings with the PCAP individual.</t>
        </r>
      </text>
    </comment>
  </commentList>
</comments>
</file>

<file path=xl/sharedStrings.xml><?xml version="1.0" encoding="utf-8"?>
<sst xmlns="http://schemas.openxmlformats.org/spreadsheetml/2006/main" count="151" uniqueCount="69">
  <si>
    <t>Client Name/ID</t>
  </si>
  <si>
    <t>Start Date</t>
  </si>
  <si>
    <t>Projected End Date</t>
  </si>
  <si>
    <t>Goals</t>
  </si>
  <si>
    <t>Monthly Update - 1</t>
  </si>
  <si>
    <t>Monthly Update - 2</t>
  </si>
  <si>
    <t>Monthly Update - 3</t>
  </si>
  <si>
    <t>Monthly Update - 4</t>
  </si>
  <si>
    <t>Monthly Update - 5</t>
  </si>
  <si>
    <t>Monthly Update - 6</t>
  </si>
  <si>
    <t>Biannual Progress - 6Month</t>
  </si>
  <si>
    <t>Goals Assess. - 12Month</t>
  </si>
  <si>
    <t>Goals Assess. - 24Month</t>
  </si>
  <si>
    <t>Goals Assess. - 36Month</t>
  </si>
  <si>
    <t>Biannual Progress - 12Month</t>
  </si>
  <si>
    <t>Biannual Progress - 18Month</t>
  </si>
  <si>
    <t>Biannual Progress - 24Month</t>
  </si>
  <si>
    <t>Biannual Progress - 30Month</t>
  </si>
  <si>
    <t>Biannual Progress - 36Month</t>
  </si>
  <si>
    <t>Sample Client/90210</t>
  </si>
  <si>
    <t>Y</t>
  </si>
  <si>
    <t>N</t>
  </si>
  <si>
    <t>I</t>
  </si>
  <si>
    <t>Goals Assess. - 6Month</t>
  </si>
  <si>
    <t>Goals Assess. - 3Month</t>
  </si>
  <si>
    <t>Goals Assess. - 9Month</t>
  </si>
  <si>
    <t>Goals Assess. - 15Month</t>
  </si>
  <si>
    <t>Goals Assess. - 18Month</t>
  </si>
  <si>
    <t>Goals Assess. - 21Month</t>
  </si>
  <si>
    <t>Goals Assess. - 27Month</t>
  </si>
  <si>
    <t>Goals Assess. - 30Month</t>
  </si>
  <si>
    <t>Goals Assess. - 33Month</t>
  </si>
  <si>
    <t>Sample Client2/12345</t>
  </si>
  <si>
    <t>Missing since (date)</t>
  </si>
  <si>
    <t>Mo. 2 Update complete?</t>
  </si>
  <si>
    <t>Mo. 1 Update complete?</t>
  </si>
  <si>
    <t>Client returned?</t>
  </si>
  <si>
    <t>Close file date (if applicable)</t>
  </si>
  <si>
    <t>Mo. 3 Update complete?</t>
  </si>
  <si>
    <t>Mo. 4 Update complete?</t>
  </si>
  <si>
    <t>Mo. 5 Update complete?</t>
  </si>
  <si>
    <t>Mo. 6 Update complete?</t>
  </si>
  <si>
    <t>Sample Client2/123456</t>
  </si>
  <si>
    <t>Sample Client/123123</t>
  </si>
  <si>
    <t>M</t>
  </si>
  <si>
    <t>Returned</t>
  </si>
  <si>
    <t>N/A</t>
  </si>
  <si>
    <t>Missing client name/ID</t>
  </si>
  <si>
    <t>Instructions</t>
  </si>
  <si>
    <t>Due Dates:</t>
  </si>
  <si>
    <t xml:space="preserve">Checklist: </t>
  </si>
  <si>
    <t>"Y" = Complete</t>
  </si>
  <si>
    <t>"I" = Incomplete (but started)</t>
  </si>
  <si>
    <t xml:space="preserve">Missing Client Updates: </t>
  </si>
  <si>
    <t>The client's name/ID, start and end date are copied from the DueDates sheet. Indicate the level of completion of each document:</t>
  </si>
  <si>
    <t>Indicate the level of completion of each document:</t>
  </si>
  <si>
    <t>"Returned" = client returned to the program</t>
  </si>
  <si>
    <t>If the client  does not return after 6 months, indicate the date client's file is closed.</t>
  </si>
  <si>
    <r>
      <rPr>
        <sz val="10"/>
        <color rgb="FF000000"/>
        <rFont val="Calibri"/>
        <family val="2"/>
        <scheme val="minor"/>
      </rPr>
      <t xml:space="preserve">Enter the </t>
    </r>
    <r>
      <rPr>
        <u/>
        <sz val="10"/>
        <color rgb="FF000000"/>
        <rFont val="Calibri"/>
        <family val="2"/>
        <scheme val="minor"/>
      </rPr>
      <t>client's name (and ID)</t>
    </r>
    <r>
      <rPr>
        <sz val="10"/>
        <color rgb="FF000000"/>
        <rFont val="Calibri"/>
        <family val="2"/>
        <scheme val="minor"/>
      </rPr>
      <t xml:space="preserve"> and the </t>
    </r>
    <r>
      <rPr>
        <u/>
        <sz val="10"/>
        <color rgb="FF000000"/>
        <rFont val="Calibri"/>
        <family val="2"/>
        <scheme val="minor"/>
      </rPr>
      <t>date that the client went missing</t>
    </r>
    <r>
      <rPr>
        <sz val="10"/>
        <color rgb="FF000000"/>
        <rFont val="Calibri"/>
        <family val="2"/>
        <scheme val="minor"/>
      </rPr>
      <t xml:space="preserve">, and the due dates for Monthly Updates are rendered automatically. </t>
    </r>
  </si>
  <si>
    <t>"M" = No, missing</t>
  </si>
  <si>
    <t>To view the different spreadsheets, click the spreadsheet name along the bottom of this document.</t>
  </si>
  <si>
    <r>
      <t xml:space="preserve">Enter the </t>
    </r>
    <r>
      <rPr>
        <u/>
        <sz val="10"/>
        <color rgb="FF000000"/>
        <rFont val="Calibri"/>
        <family val="2"/>
        <scheme val="minor"/>
      </rPr>
      <t>client's name (and ID)</t>
    </r>
    <r>
      <rPr>
        <sz val="10"/>
        <color rgb="FF000000"/>
        <rFont val="Calibri"/>
        <family val="2"/>
        <scheme val="minor"/>
      </rPr>
      <t xml:space="preserve"> and </t>
    </r>
    <r>
      <rPr>
        <u/>
        <sz val="10"/>
        <color rgb="FF000000"/>
        <rFont val="Calibri"/>
        <family val="2"/>
        <scheme val="minor"/>
      </rPr>
      <t>PCAP start date. T</t>
    </r>
    <r>
      <rPr>
        <sz val="10"/>
        <color rgb="FF000000"/>
        <rFont val="Calibri"/>
        <family val="2"/>
        <scheme val="minor"/>
      </rPr>
      <t>he projected end date and due dates for all documents are rendered automatically.</t>
    </r>
  </si>
  <si>
    <t>Biannual Progress - 0Month</t>
  </si>
  <si>
    <t>Extended Biannual - 42Month</t>
  </si>
  <si>
    <t>Biannual Progress - 48Month</t>
  </si>
  <si>
    <t>Biannual Progress - 54Month</t>
  </si>
  <si>
    <t>Biannual Progress - 60Month</t>
  </si>
  <si>
    <t>Enrollment Date</t>
  </si>
  <si>
    <t>There are two versions of the Due Dates and Checklist templates. The first include biannuals only. The second set include the "Goals" document (not entered into Penelope).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</si>
</sst>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09]d\-mmm\-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1"/>
      <color theme="1"/>
      <name val="Arial"/>
    </font>
    <font>
      <sz val="11"/>
      <name val="Arial"/>
      <family val="2"/>
    </font>
    <font>
      <sz val="11"/>
      <color rgb="FF000000"/>
      <name val="Arial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4" borderId="1" applyNumberFormat="0" applyAlignment="0" applyProtection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2" borderId="0" xfId="0" applyFont="1" applyFill="1" applyAlignment="1">
      <alignment horizontal="center" vertical="center" textRotation="90" wrapText="1"/>
    </xf>
    <xf numFmtId="0" fontId="1" fillId="3" borderId="0" xfId="0" applyFont="1" applyFill="1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2" borderId="0" xfId="0" applyNumberFormat="1" applyFont="1" applyFill="1" applyBorder="1" applyAlignment="1">
      <alignment horizontal="center"/>
    </xf>
    <xf numFmtId="164" fontId="1" fillId="3" borderId="0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0" fontId="0" fillId="0" borderId="0" xfId="0" applyFill="1"/>
    <xf numFmtId="0" fontId="5" fillId="0" borderId="0" xfId="1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center"/>
    </xf>
    <xf numFmtId="0" fontId="6" fillId="0" borderId="0" xfId="0" applyFont="1" applyFill="1" applyBorder="1"/>
    <xf numFmtId="0" fontId="1" fillId="0" borderId="0" xfId="0" applyFont="1" applyFill="1" applyAlignment="1">
      <alignment horizontal="center" vertical="center" textRotation="90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textRotation="90" wrapText="1"/>
    </xf>
    <xf numFmtId="0" fontId="7" fillId="0" borderId="0" xfId="0" applyFont="1"/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/>
    <xf numFmtId="0" fontId="10" fillId="0" borderId="0" xfId="0" applyFont="1"/>
    <xf numFmtId="0" fontId="11" fillId="0" borderId="0" xfId="0" applyFont="1"/>
    <xf numFmtId="0" fontId="3" fillId="0" borderId="0" xfId="0" applyFont="1"/>
    <xf numFmtId="0" fontId="12" fillId="0" borderId="0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64" fontId="12" fillId="2" borderId="0" xfId="0" applyNumberFormat="1" applyFont="1" applyFill="1" applyBorder="1" applyAlignment="1">
      <alignment horizontal="center"/>
    </xf>
    <xf numFmtId="164" fontId="12" fillId="3" borderId="0" xfId="0" applyNumberFormat="1" applyFont="1" applyFill="1" applyBorder="1" applyAlignment="1">
      <alignment horizontal="center"/>
    </xf>
    <xf numFmtId="0" fontId="13" fillId="3" borderId="0" xfId="0" applyFont="1" applyFill="1" applyAlignment="1">
      <alignment horizontal="center" vertical="center" textRotation="90" wrapText="1"/>
    </xf>
    <xf numFmtId="164" fontId="13" fillId="3" borderId="0" xfId="0" applyNumberFormat="1" applyFont="1" applyFill="1" applyAlignment="1">
      <alignment horizontal="center"/>
    </xf>
    <xf numFmtId="164" fontId="13" fillId="3" borderId="0" xfId="0" applyNumberFormat="1" applyFont="1" applyFill="1" applyBorder="1" applyAlignment="1">
      <alignment horizontal="center"/>
    </xf>
    <xf numFmtId="0" fontId="6" fillId="0" borderId="0" xfId="0" applyFont="1" applyFill="1"/>
    <xf numFmtId="0" fontId="12" fillId="5" borderId="0" xfId="0" applyFont="1" applyFill="1" applyAlignment="1">
      <alignment horizontal="center" vertical="center" textRotation="90" wrapText="1"/>
    </xf>
    <xf numFmtId="164" fontId="14" fillId="5" borderId="0" xfId="0" applyNumberFormat="1" applyFont="1" applyFill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2" fillId="2" borderId="0" xfId="0" applyNumberFormat="1" applyFont="1" applyFill="1" applyAlignment="1">
      <alignment horizontal="center"/>
    </xf>
    <xf numFmtId="164" fontId="12" fillId="5" borderId="0" xfId="0" applyNumberFormat="1" applyFont="1" applyFill="1" applyAlignment="1">
      <alignment horizontal="center"/>
    </xf>
    <xf numFmtId="0" fontId="16" fillId="0" borderId="0" xfId="0" applyFont="1"/>
  </cellXfs>
  <cellStyles count="2">
    <cellStyle name="Check Cell" xfId="1" builtinId="23"/>
    <cellStyle name="Normal" xfId="0" builtinId="0"/>
  </cellStyles>
  <dxfs count="1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9" tint="0.79998168889431442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4" tint="0.79998168889431442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4" tint="0.79998168889431442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9" tint="0.79998168889431442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4" tint="0.79998168889431442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4" tint="0.79998168889431442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9" tint="0.79998168889431442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4" tint="0.79998168889431442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4" tint="0.79998168889431442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9" tint="0.79998168889431442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4" tint="0.79998168889431442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4" tint="0.79998168889431442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9" tint="0.79998168889431442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4" tint="0.79998168889431442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4" tint="0.79998168889431442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9" tint="0.79998168889431442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4" tint="0.79998168889431442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4" tint="0.79998168889431442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rial"/>
        <scheme val="none"/>
      </font>
      <numFmt numFmtId="164" formatCode="[$-1009]d\-mmm\-yy;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rial"/>
        <scheme val="none"/>
      </font>
      <numFmt numFmtId="164" formatCode="[$-1009]d\-mmm\-yy;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rial"/>
        <scheme val="none"/>
      </font>
      <numFmt numFmtId="164" formatCode="[$-1009]d\-mmm\-yy;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90" wrapText="1" indent="0" justifyLastLine="0" shrinkToFit="0" readingOrder="0"/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9" tint="0.79998168889431442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4" tint="0.79998168889431442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4" tint="0.79998168889431442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9" tint="0.79998168889431442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4" tint="0.79998168889431442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4" tint="0.79998168889431442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9" tint="0.79998168889431442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4" tint="0.79998168889431442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4" tint="0.79998168889431442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9" tint="0.79998168889431442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4" tint="0.79998168889431442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4" tint="0.79998168889431442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9" tint="0.79998168889431442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4" tint="0.79998168889431442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4" tint="0.79998168889431442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9" tint="0.79998168889431442"/>
        </patternFill>
      </fill>
      <alignment horizontal="center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4" tint="0.79998168889431442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4" tint="0.79998168889431442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rial"/>
        <scheme val="none"/>
      </font>
      <numFmt numFmtId="164" formatCode="[$-1009]d\-mmm\-yy;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rial"/>
        <scheme val="none"/>
      </font>
      <numFmt numFmtId="164" formatCode="[$-1009]d\-mmm\-yy;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rial"/>
        <scheme val="none"/>
      </font>
      <numFmt numFmtId="164" formatCode="[$-1009]d\-mmm\-yy;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9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numFmt numFmtId="164" formatCode="[$-1009]d\-mmm\-yy;@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1009]d\-mmm\-yy;@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-1009]d\-mmm\-yy;@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90" wrapText="1" relativeIndent="0" justifyLastLine="0" shrinkToFit="0" readingOrder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3"/>
      </font>
      <fill>
        <patternFill>
          <bgColor theme="8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164" formatCode="[$-1009]d\-mmm\-yy;@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164" formatCode="[$-1009]d\-mmm\-yy;@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164" formatCode="[$-1009]d\-mmm\-yy;@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164" formatCode="[$-1009]d\-mmm\-yy;@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9" tint="0.79998168889431442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9" tint="0.79998168889431442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9" tint="0.79998168889431442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9" tint="0.79998168889431442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9" tint="0.79998168889431442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9" tint="0.79998168889431442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1009]d\-mmm\-yy;@"/>
      <fill>
        <patternFill patternType="solid">
          <fgColor indexed="64"/>
          <bgColor theme="9" tint="0.79998168889431442"/>
        </patternFill>
      </fill>
      <alignment horizontal="center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rial"/>
        <scheme val="none"/>
      </font>
      <numFmt numFmtId="164" formatCode="[$-1009]d\-mmm\-yy;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rial"/>
        <scheme val="none"/>
      </font>
      <numFmt numFmtId="164" formatCode="[$-1009]d\-mmm\-yy;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rgb="FF00000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90" wrapText="1" indent="0" justifyLastLine="0" shrinkToFit="0" readingOrder="0"/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164" formatCode="[$-1009]d\-mmm\-yy;@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164" formatCode="[$-1009]d\-mmm\-yy;@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164" formatCode="[$-1009]d\-mmm\-yy;@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164" formatCode="[$-1009]d\-mmm\-yy;@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[$-1009]d\-mmm\-yy;@"/>
      <fill>
        <patternFill patternType="solid">
          <fgColor indexed="64"/>
          <bgColor theme="9" tint="0.79998168889431442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[$-1009]d\-mmm\-yy;@"/>
      <fill>
        <patternFill patternType="solid">
          <fgColor indexed="64"/>
          <bgColor theme="9" tint="0.79998168889431442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[$-1009]d\-mmm\-yy;@"/>
      <fill>
        <patternFill patternType="solid">
          <fgColor indexed="64"/>
          <bgColor theme="9" tint="0.79998168889431442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[$-1009]d\-mmm\-yy;@"/>
      <fill>
        <patternFill patternType="solid">
          <fgColor indexed="64"/>
          <bgColor theme="9" tint="0.79998168889431442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[$-1009]d\-mmm\-yy;@"/>
      <fill>
        <patternFill patternType="solid">
          <fgColor indexed="64"/>
          <bgColor theme="9" tint="0.79998168889431442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[$-1009]d\-mmm\-yy;@"/>
      <fill>
        <patternFill patternType="solid">
          <fgColor indexed="64"/>
          <bgColor theme="9" tint="0.79998168889431442"/>
        </patternFill>
      </fill>
      <alignment horizontal="center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[$-1009]d\-mmm\-yy;@"/>
      <fill>
        <patternFill patternType="solid">
          <fgColor indexed="64"/>
          <bgColor theme="9" tint="0.79998168889431442"/>
        </patternFill>
      </fill>
      <alignment horizontal="center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rial"/>
        <scheme val="none"/>
      </font>
      <numFmt numFmtId="164" formatCode="[$-1009]d\-mmm\-yy;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rial"/>
        <scheme val="none"/>
      </font>
      <numFmt numFmtId="164" formatCode="[$-1009]d\-mmm\-yy;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rgb="FF00000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9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4" name="Table145" displayName="Table145" ref="A1:N3" totalsRowShown="0" headerRowDxfId="118" dataDxfId="117">
  <autoFilter ref="A1:N3"/>
  <tableColumns count="14">
    <tableColumn id="1" name="Client Name/ID" dataDxfId="116"/>
    <tableColumn id="2" name="Enrollment Date" dataDxfId="115"/>
    <tableColumn id="3" name="Projected End Date" dataDxfId="114">
      <calculatedColumnFormula>EDATE(B2,36)</calculatedColumnFormula>
    </tableColumn>
    <tableColumn id="12" name="Biannual Progress - 0Month" dataDxfId="113">
      <calculatedColumnFormula>B2</calculatedColumnFormula>
    </tableColumn>
    <tableColumn id="13" name="Biannual Progress - 6Month" dataDxfId="112">
      <calculatedColumnFormula>EDATE(B2,6)</calculatedColumnFormula>
    </tableColumn>
    <tableColumn id="19" name="Biannual Progress - 12Month" dataDxfId="111">
      <calculatedColumnFormula>EDATE(B2,12)</calculatedColumnFormula>
    </tableColumn>
    <tableColumn id="26" name="Biannual Progress - 18Month" dataDxfId="110">
      <calculatedColumnFormula>EDATE(B2,18)</calculatedColumnFormula>
    </tableColumn>
    <tableColumn id="32" name="Biannual Progress - 24Month" dataDxfId="109">
      <calculatedColumnFormula>EDATE(B2,24)</calculatedColumnFormula>
    </tableColumn>
    <tableColumn id="50" name="Biannual Progress - 30Month" dataDxfId="108">
      <calculatedColumnFormula>EDATE(B2,30)</calculatedColumnFormula>
    </tableColumn>
    <tableColumn id="58" name="Biannual Progress - 36Month" dataDxfId="107">
      <calculatedColumnFormula>EDATE(B2,36)</calculatedColumnFormula>
    </tableColumn>
    <tableColumn id="5" name="Extended Biannual - 42Month" dataDxfId="106">
      <calculatedColumnFormula>EDATE(C2,6)</calculatedColumnFormula>
    </tableColumn>
    <tableColumn id="6" name="Biannual Progress - 48Month" dataDxfId="105">
      <calculatedColumnFormula>EDATE(C2,12)</calculatedColumnFormula>
    </tableColumn>
    <tableColumn id="7" name="Biannual Progress - 54Month" dataDxfId="104">
      <calculatedColumnFormula>EDATE(C2,18)</calculatedColumnFormula>
    </tableColumn>
    <tableColumn id="8" name="Biannual Progress - 60Month" dataDxfId="103">
      <calculatedColumnFormula>EDATE(C2,24)</calculatedColumnFormula>
    </tableColumn>
  </tableColumns>
  <tableStyleInfo name="TableStyleLight15" showFirstColumn="1" showLastColumn="0" showRowStripes="0" showColumnStripes="0"/>
</table>
</file>

<file path=xl/tables/table2.xml><?xml version="1.0" encoding="utf-8"?>
<table xmlns="http://schemas.openxmlformats.org/spreadsheetml/2006/main" id="5" name="Table16" displayName="Table16" ref="A1:N14" totalsRowShown="0" headerRowDxfId="99" dataDxfId="98">
  <autoFilter ref="A1:N14"/>
  <tableColumns count="14">
    <tableColumn id="1" name="Client Name/ID" dataDxfId="97">
      <calculatedColumnFormula>('DueDates(Biannuals+goals)'!A2)</calculatedColumnFormula>
    </tableColumn>
    <tableColumn id="2" name="Enrollment Date" dataDxfId="96">
      <calculatedColumnFormula>('DueDates(Biannuals only)'!B2)</calculatedColumnFormula>
    </tableColumn>
    <tableColumn id="3" name="Projected End Date" dataDxfId="95">
      <calculatedColumnFormula>('DueDates(Biannuals only)'!C2)</calculatedColumnFormula>
    </tableColumn>
    <tableColumn id="43" name="Biannual Progress - 0Month" dataDxfId="94"/>
    <tableColumn id="12" name="Biannual Progress - 6Month" dataDxfId="93"/>
    <tableColumn id="52" name="Biannual Progress - 12Month" dataDxfId="92"/>
    <tableColumn id="53" name="Biannual Progress - 18Month" dataDxfId="91"/>
    <tableColumn id="54" name="Biannual Progress - 24Month" dataDxfId="90"/>
    <tableColumn id="55" name="Biannual Progress - 30Month" dataDxfId="89"/>
    <tableColumn id="56" name="Biannual Progress - 36Month" dataDxfId="88"/>
    <tableColumn id="4" name="Extended Biannual - 42Month" dataDxfId="87"/>
    <tableColumn id="5" name="Biannual Progress - 48Month" dataDxfId="86"/>
    <tableColumn id="6" name="Biannual Progress - 54Month" dataDxfId="85"/>
    <tableColumn id="7" name="Biannual Progress - 60Month" dataDxfId="84"/>
  </tableColumns>
  <tableStyleInfo name="TableStyleLight15" showFirstColumn="1" showLastColumn="0" showRowStripes="0" showColumnStripes="0"/>
</table>
</file>

<file path=xl/tables/table3.xml><?xml version="1.0" encoding="utf-8"?>
<table xmlns="http://schemas.openxmlformats.org/spreadsheetml/2006/main" id="2" name="Table2" displayName="Table2" ref="A1:P3" totalsRowShown="0" headerRowDxfId="78" dataDxfId="77">
  <autoFilter ref="A1:P3"/>
  <tableColumns count="16">
    <tableColumn id="1" name="Missing client name/ID" dataDxfId="76" dataCellStyle="Check Cell"/>
    <tableColumn id="38" name="Missing since (date)" dataDxfId="75" dataCellStyle="Check Cell"/>
    <tableColumn id="2" name="Monthly Update - 1" dataDxfId="74">
      <calculatedColumnFormula>EDATE(B2, 1)</calculatedColumnFormula>
    </tableColumn>
    <tableColumn id="39" name="Mo. 1 Update complete?" dataDxfId="73"/>
    <tableColumn id="3" name="Monthly Update - 2" dataDxfId="72">
      <calculatedColumnFormula>EDATE(C2, 1)</calculatedColumnFormula>
    </tableColumn>
    <tableColumn id="40" name="Mo. 2 Update complete?" dataDxfId="71"/>
    <tableColumn id="4" name="Monthly Update - 3" dataDxfId="70">
      <calculatedColumnFormula>EDATE(E2, 1)</calculatedColumnFormula>
    </tableColumn>
    <tableColumn id="41" name="Mo. 3 Update complete?" dataDxfId="69"/>
    <tableColumn id="5" name="Monthly Update - 4" dataDxfId="68">
      <calculatedColumnFormula>EDATE(G2, 1)</calculatedColumnFormula>
    </tableColumn>
    <tableColumn id="42" name="Mo. 4 Update complete?" dataDxfId="67"/>
    <tableColumn id="6" name="Monthly Update - 5" dataDxfId="66">
      <calculatedColumnFormula>EDATE(I2, 1)</calculatedColumnFormula>
    </tableColumn>
    <tableColumn id="43" name="Mo. 5 Update complete?" dataDxfId="65"/>
    <tableColumn id="7" name="Monthly Update - 6" dataDxfId="64">
      <calculatedColumnFormula>EDATE(K2, 1)</calculatedColumnFormula>
    </tableColumn>
    <tableColumn id="44" name="Mo. 6 Update complete?" dataDxfId="63"/>
    <tableColumn id="45" name="Client returned?" dataDxfId="62"/>
    <tableColumn id="46" name="Close file date (if applicable)" dataDxfId="61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id="3" name="Table14" displayName="Table14" ref="A1:AA14" totalsRowShown="0" headerRowDxfId="60" dataDxfId="59">
  <autoFilter ref="A1:AA14"/>
  <tableColumns count="27">
    <tableColumn id="1" name="Client Name/ID" dataDxfId="58"/>
    <tableColumn id="2" name="Enrollment Date" dataDxfId="57">
      <calculatedColumnFormula>Table145[[#This Row],[Enrollment Date]]</calculatedColumnFormula>
    </tableColumn>
    <tableColumn id="3" name="Projected End Date" dataDxfId="56">
      <calculatedColumnFormula>EDATE(B2,36)</calculatedColumnFormula>
    </tableColumn>
    <tableColumn id="4" name="Goals" dataDxfId="55">
      <calculatedColumnFormula>EDATE(B2, 2)</calculatedColumnFormula>
    </tableColumn>
    <tableColumn id="5" name="Biannual Progress - 0Month" dataDxfId="54">
      <calculatedColumnFormula>B2</calculatedColumnFormula>
    </tableColumn>
    <tableColumn id="8" name="Goals Assess. - 3Month" dataDxfId="53">
      <calculatedColumnFormula>EDATE(B2, 3)</calculatedColumnFormula>
    </tableColumn>
    <tableColumn id="12" name="Goals Assess. - 6Month" dataDxfId="52">
      <calculatedColumnFormula>EDATE(B2, 6)</calculatedColumnFormula>
    </tableColumn>
    <tableColumn id="13" name="Biannual Progress - 6Month" dataDxfId="51">
      <calculatedColumnFormula>EDATE(B2,6)</calculatedColumnFormula>
    </tableColumn>
    <tableColumn id="16" name="Goals Assess. - 9Month" dataDxfId="50">
      <calculatedColumnFormula>EDATE(B2,9)</calculatedColumnFormula>
    </tableColumn>
    <tableColumn id="52" name="Goals Assess. - 12Month" dataDxfId="49">
      <calculatedColumnFormula>EDATE(B2,12)</calculatedColumnFormula>
    </tableColumn>
    <tableColumn id="19" name="Biannual Progress - 12Month" dataDxfId="48">
      <calculatedColumnFormula>EDATE(B2,12)</calculatedColumnFormula>
    </tableColumn>
    <tableColumn id="46" name="Goals Assess. - 15Month" dataDxfId="47">
      <calculatedColumnFormula>EDATE(B2,15)</calculatedColumnFormula>
    </tableColumn>
    <tableColumn id="25" name="Goals Assess. - 18Month" dataDxfId="46">
      <calculatedColumnFormula>EDATE(B2, 18)</calculatedColumnFormula>
    </tableColumn>
    <tableColumn id="26" name="Biannual Progress - 18Month" dataDxfId="45">
      <calculatedColumnFormula>EDATE(B2,18)</calculatedColumnFormula>
    </tableColumn>
    <tableColumn id="29" name="Goals Assess. - 21Month" dataDxfId="44">
      <calculatedColumnFormula>EDATE(B2,21)</calculatedColumnFormula>
    </tableColumn>
    <tableColumn id="31" name="Goals Assess. - 24Month" dataDxfId="43">
      <calculatedColumnFormula>EDATE(B2,24)</calculatedColumnFormula>
    </tableColumn>
    <tableColumn id="32" name="Biannual Progress - 24Month" dataDxfId="42">
      <calculatedColumnFormula>EDATE(B2,24)</calculatedColumnFormula>
    </tableColumn>
    <tableColumn id="35" name="Goals Assess. - 27Month" dataDxfId="41">
      <calculatedColumnFormula>EDATE(B2, 27)</calculatedColumnFormula>
    </tableColumn>
    <tableColumn id="38" name="Goals Assess. - 30Month" dataDxfId="40">
      <calculatedColumnFormula>EDATE(B2,30)</calculatedColumnFormula>
    </tableColumn>
    <tableColumn id="50" name="Biannual Progress - 30Month" dataDxfId="39">
      <calculatedColumnFormula>EDATE(B2,30)</calculatedColumnFormula>
    </tableColumn>
    <tableColumn id="42" name="Goals Assess. - 33Month" dataDxfId="38">
      <calculatedColumnFormula>EDATE(B2,33)</calculatedColumnFormula>
    </tableColumn>
    <tableColumn id="57" name="Goals Assess. - 36Month" dataDxfId="37">
      <calculatedColumnFormula>EDATE(B2,36)</calculatedColumnFormula>
    </tableColumn>
    <tableColumn id="58" name="Biannual Progress - 36Month" dataDxfId="36">
      <calculatedColumnFormula>EDATE(B2,36)</calculatedColumnFormula>
    </tableColumn>
    <tableColumn id="6" name="Extended Biannual - 42Month" dataDxfId="35">
      <calculatedColumnFormula>EDATE(C2,6)</calculatedColumnFormula>
    </tableColumn>
    <tableColumn id="7" name="Biannual Progress - 48Month" dataDxfId="34">
      <calculatedColumnFormula>EDATE(C2,12)</calculatedColumnFormula>
    </tableColumn>
    <tableColumn id="9" name="Biannual Progress - 54Month" dataDxfId="33">
      <calculatedColumnFormula>EDATE(C2,18)</calculatedColumnFormula>
    </tableColumn>
    <tableColumn id="10" name="Biannual Progress - 60Month" dataDxfId="32">
      <calculatedColumnFormula>EDATE(C2,24)</calculatedColumnFormula>
    </tableColumn>
  </tableColumns>
  <tableStyleInfo name="TableStyleLight15" showFirstColumn="1" showLastColumn="0" showRowStripes="0" showColumnStripes="0"/>
</table>
</file>

<file path=xl/tables/table5.xml><?xml version="1.0" encoding="utf-8"?>
<table xmlns="http://schemas.openxmlformats.org/spreadsheetml/2006/main" id="1" name="Table1" displayName="Table1" ref="A1:AA14" totalsRowShown="0" headerRowDxfId="28" dataDxfId="27">
  <autoFilter ref="A1:AA14"/>
  <tableColumns count="27">
    <tableColumn id="1" name="Client Name/ID" dataDxfId="26">
      <calculatedColumnFormula>('DueDates(Biannuals+goals)'!A2)</calculatedColumnFormula>
    </tableColumn>
    <tableColumn id="2" name="Start Date" dataDxfId="25">
      <calculatedColumnFormula>('DueDates(Biannuals only)'!B2)</calculatedColumnFormula>
    </tableColumn>
    <tableColumn id="3" name="Projected End Date" dataDxfId="24">
      <calculatedColumnFormula>('DueDates(Biannuals only)'!C2)</calculatedColumnFormula>
    </tableColumn>
    <tableColumn id="4" name="Goals" dataDxfId="23"/>
    <tableColumn id="5" name="Biannual Progress - 0Month" dataDxfId="22"/>
    <tableColumn id="9" name="Goals Assess. - 3Month" dataDxfId="21"/>
    <tableColumn id="43" name="Goals Assess. - 6Month" dataDxfId="20"/>
    <tableColumn id="12" name="Biannual Progress - 6Month" dataDxfId="19"/>
    <tableColumn id="45" name="Goals Assess. - 9Month" dataDxfId="18"/>
    <tableColumn id="44" name="Goals Assess. - 12Month" dataDxfId="17"/>
    <tableColumn id="52" name="Biannual Progress - 12Month" dataDxfId="16"/>
    <tableColumn id="46" name="Goals Assess. - 15Month" dataDxfId="15"/>
    <tableColumn id="57" name="Goals Assess. - 18Month" dataDxfId="14"/>
    <tableColumn id="53" name="Biannual Progress - 18Month" dataDxfId="13"/>
    <tableColumn id="47" name="Goals Assess. - 21Month" dataDxfId="12"/>
    <tableColumn id="48" name="Goals Assess. - 24Month" dataDxfId="11"/>
    <tableColumn id="54" name="Biannual Progress - 24Month" dataDxfId="10"/>
    <tableColumn id="49" name="Goals Assess. - 27Month" dataDxfId="9"/>
    <tableColumn id="59" name="Goals Assess. - 30Month" dataDxfId="8"/>
    <tableColumn id="55" name="Biannual Progress - 30Month" dataDxfId="7"/>
    <tableColumn id="50" name="Goals Assess. - 33Month" dataDxfId="6"/>
    <tableColumn id="51" name="Goals Assess. - 36Month" dataDxfId="5"/>
    <tableColumn id="56" name="Biannual Progress - 36Month" dataDxfId="4"/>
    <tableColumn id="6" name="Extended Biannual - 42Month" dataDxfId="3"/>
    <tableColumn id="7" name="Biannual Progress - 48Month" dataDxfId="2"/>
    <tableColumn id="8" name="Biannual Progress - 54Month" dataDxfId="1"/>
    <tableColumn id="10" name="Biannual Progress - 60Month" dataDxfId="0"/>
  </tableColumns>
  <tableStyleInfo name="TableStyleLight15" showFirstColumn="1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2.xml"/><Relationship Id="rId4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W10" sqref="W10"/>
    </sheetView>
  </sheetViews>
  <sheetFormatPr defaultRowHeight="15" x14ac:dyDescent="0.25"/>
  <sheetData>
    <row r="1" spans="1:5" ht="28.5" x14ac:dyDescent="0.45">
      <c r="A1" s="27" t="s">
        <v>48</v>
      </c>
      <c r="E1" s="33" t="s">
        <v>60</v>
      </c>
    </row>
    <row r="2" spans="1:5" ht="15" customHeight="1" x14ac:dyDescent="0.45">
      <c r="A2" s="27"/>
      <c r="E2" s="33"/>
    </row>
    <row r="3" spans="1:5" x14ac:dyDescent="0.25">
      <c r="A3" t="s">
        <v>49</v>
      </c>
      <c r="C3" s="29" t="s">
        <v>61</v>
      </c>
    </row>
    <row r="4" spans="1:5" x14ac:dyDescent="0.25">
      <c r="C4" s="28"/>
    </row>
    <row r="5" spans="1:5" x14ac:dyDescent="0.25">
      <c r="A5" t="s">
        <v>50</v>
      </c>
      <c r="C5" s="30" t="s">
        <v>54</v>
      </c>
    </row>
    <row r="6" spans="1:5" x14ac:dyDescent="0.25">
      <c r="C6" s="30" t="s">
        <v>51</v>
      </c>
    </row>
    <row r="7" spans="1:5" x14ac:dyDescent="0.25">
      <c r="C7" s="30" t="s">
        <v>52</v>
      </c>
    </row>
    <row r="8" spans="1:5" x14ac:dyDescent="0.25">
      <c r="C8" s="30" t="s">
        <v>59</v>
      </c>
    </row>
    <row r="9" spans="1:5" x14ac:dyDescent="0.25">
      <c r="C9" s="31"/>
    </row>
    <row r="10" spans="1:5" x14ac:dyDescent="0.25">
      <c r="A10" t="s">
        <v>53</v>
      </c>
      <c r="D10" s="30" t="s">
        <v>58</v>
      </c>
    </row>
    <row r="11" spans="1:5" x14ac:dyDescent="0.25">
      <c r="D11" s="30" t="s">
        <v>55</v>
      </c>
    </row>
    <row r="12" spans="1:5" x14ac:dyDescent="0.25">
      <c r="D12" s="30" t="s">
        <v>51</v>
      </c>
    </row>
    <row r="13" spans="1:5" x14ac:dyDescent="0.25">
      <c r="D13" s="30" t="s">
        <v>52</v>
      </c>
    </row>
    <row r="14" spans="1:5" x14ac:dyDescent="0.25">
      <c r="D14" s="30" t="s">
        <v>59</v>
      </c>
    </row>
    <row r="15" spans="1:5" x14ac:dyDescent="0.25">
      <c r="D15" s="30" t="s">
        <v>56</v>
      </c>
    </row>
    <row r="16" spans="1:5" x14ac:dyDescent="0.25">
      <c r="D16" s="30" t="s">
        <v>57</v>
      </c>
    </row>
    <row r="17" spans="1:4" x14ac:dyDescent="0.25">
      <c r="D17" s="32"/>
    </row>
    <row r="18" spans="1:4" x14ac:dyDescent="0.25">
      <c r="A18" s="47" t="s">
        <v>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"/>
  <sheetViews>
    <sheetView zoomScaleNormal="100" workbookViewId="0">
      <selection activeCell="H8" sqref="H8"/>
    </sheetView>
  </sheetViews>
  <sheetFormatPr defaultColWidth="11.7109375" defaultRowHeight="15" x14ac:dyDescent="0.25"/>
  <cols>
    <col min="1" max="1" width="25.7109375" customWidth="1"/>
    <col min="4" max="9" width="11.7109375" style="41"/>
    <col min="10" max="10" width="11.7109375" style="41" customWidth="1"/>
    <col min="11" max="11" width="11.7109375" style="20" customWidth="1"/>
    <col min="12" max="14" width="11.7109375" style="20"/>
  </cols>
  <sheetData>
    <row r="1" spans="1:14" ht="84" customHeight="1" x14ac:dyDescent="0.25">
      <c r="A1" s="2" t="s">
        <v>0</v>
      </c>
      <c r="B1" s="3" t="s">
        <v>67</v>
      </c>
      <c r="C1" s="3" t="s">
        <v>2</v>
      </c>
      <c r="D1" s="38" t="s">
        <v>62</v>
      </c>
      <c r="E1" s="38" t="s">
        <v>10</v>
      </c>
      <c r="F1" s="38" t="s">
        <v>14</v>
      </c>
      <c r="G1" s="38" t="s">
        <v>15</v>
      </c>
      <c r="H1" s="38" t="s">
        <v>16</v>
      </c>
      <c r="I1" s="38" t="s">
        <v>17</v>
      </c>
      <c r="J1" s="38" t="s">
        <v>18</v>
      </c>
      <c r="K1" s="42" t="s">
        <v>63</v>
      </c>
      <c r="L1" s="42" t="s">
        <v>64</v>
      </c>
      <c r="M1" s="42" t="s">
        <v>65</v>
      </c>
      <c r="N1" s="42" t="s">
        <v>66</v>
      </c>
    </row>
    <row r="2" spans="1:14" s="13" customFormat="1" x14ac:dyDescent="0.25">
      <c r="A2" s="12" t="s">
        <v>19</v>
      </c>
      <c r="B2" s="9">
        <v>41194</v>
      </c>
      <c r="C2" s="9">
        <f>EDATE(B2,36)</f>
        <v>42289</v>
      </c>
      <c r="D2" s="39">
        <f t="shared" ref="D2:D3" si="0">B2</f>
        <v>41194</v>
      </c>
      <c r="E2" s="39">
        <f>EDATE(B2,6)</f>
        <v>41376</v>
      </c>
      <c r="F2" s="39">
        <f>EDATE(B2,12)</f>
        <v>41559</v>
      </c>
      <c r="G2" s="39">
        <f>EDATE(B2,18)</f>
        <v>41741</v>
      </c>
      <c r="H2" s="39">
        <f>EDATE(B2,24)</f>
        <v>41924</v>
      </c>
      <c r="I2" s="39">
        <f>EDATE(B2,30)</f>
        <v>42106</v>
      </c>
      <c r="J2" s="39">
        <f>EDATE(B2,36)</f>
        <v>42289</v>
      </c>
      <c r="K2" s="44">
        <f t="shared" ref="K2:K3" si="1">EDATE(C2,6)</f>
        <v>42472</v>
      </c>
      <c r="L2" s="44">
        <f t="shared" ref="L2:L3" si="2">EDATE(C2,12)</f>
        <v>42655</v>
      </c>
      <c r="M2" s="44">
        <f t="shared" ref="M2:M3" si="3">EDATE(C2,18)</f>
        <v>42837</v>
      </c>
      <c r="N2" s="44">
        <f t="shared" ref="N2:N3" si="4">EDATE(C2,24)</f>
        <v>43020</v>
      </c>
    </row>
    <row r="3" spans="1:14" x14ac:dyDescent="0.25">
      <c r="A3" s="15" t="s">
        <v>32</v>
      </c>
      <c r="B3" s="16">
        <v>41289</v>
      </c>
      <c r="C3" s="16">
        <f>EDATE(B3,36)</f>
        <v>42384</v>
      </c>
      <c r="D3" s="39">
        <f t="shared" si="0"/>
        <v>41289</v>
      </c>
      <c r="E3" s="40">
        <f>EDATE(B3,6)</f>
        <v>41470</v>
      </c>
      <c r="F3" s="40">
        <f>EDATE(B3,12)</f>
        <v>41654</v>
      </c>
      <c r="G3" s="40">
        <f>EDATE(B3,18)</f>
        <v>41835</v>
      </c>
      <c r="H3" s="40">
        <f>EDATE(B3,24)</f>
        <v>42019</v>
      </c>
      <c r="I3" s="40">
        <f>EDATE(B3,30)</f>
        <v>42200</v>
      </c>
      <c r="J3" s="39">
        <f>EDATE(B3,36)</f>
        <v>42384</v>
      </c>
      <c r="K3" s="44">
        <f t="shared" si="1"/>
        <v>42566</v>
      </c>
      <c r="L3" s="44">
        <f t="shared" si="2"/>
        <v>42750</v>
      </c>
      <c r="M3" s="44">
        <f t="shared" si="3"/>
        <v>42931</v>
      </c>
      <c r="N3" s="44">
        <f t="shared" si="4"/>
        <v>43115</v>
      </c>
    </row>
  </sheetData>
  <pageMargins left="0.23622047244094491" right="0.23622047244094491" top="0.74803149606299213" bottom="0.74803149606299213" header="0.31496062992125984" footer="0.31496062992125984"/>
  <pageSetup scale="48" orientation="landscape" verticalDpi="300" r:id="rId1"/>
  <headerFooter>
    <oddHeader>&amp;C&amp;"-,Bold"&amp;14PCAP Paperwork - Due Dates&amp;R&amp;G</oddHeader>
    <oddFooter>&amp;LUpdated: &amp;D&amp;RPage &amp;P of &amp;N</oddFooter>
  </headerFooter>
  <legacyDrawing r:id="rId2"/>
  <legacyDrawingHF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zoomScaleNormal="100" zoomScalePageLayoutView="70" workbookViewId="0">
      <selection activeCell="B1" sqref="B1"/>
    </sheetView>
  </sheetViews>
  <sheetFormatPr defaultColWidth="14.7109375" defaultRowHeight="15" x14ac:dyDescent="0.25"/>
  <cols>
    <col min="1" max="1" width="24.7109375" style="1" customWidth="1"/>
    <col min="2" max="5" width="11.7109375" style="1" customWidth="1"/>
    <col min="6" max="6" width="11.7109375" customWidth="1"/>
    <col min="7" max="7" width="11.7109375" style="1" customWidth="1"/>
    <col min="8" max="8" width="11.7109375" customWidth="1"/>
    <col min="9" max="10" width="11.7109375" style="1" customWidth="1"/>
    <col min="11" max="16384" width="14.7109375" style="1"/>
  </cols>
  <sheetData>
    <row r="1" spans="1:14" s="7" customFormat="1" ht="84" customHeight="1" x14ac:dyDescent="0.25">
      <c r="A1" s="2" t="s">
        <v>0</v>
      </c>
      <c r="B1" s="3" t="s">
        <v>67</v>
      </c>
      <c r="C1" s="3" t="s">
        <v>2</v>
      </c>
      <c r="D1" s="6" t="s">
        <v>62</v>
      </c>
      <c r="E1" s="6" t="s">
        <v>10</v>
      </c>
      <c r="F1" s="6" t="s">
        <v>14</v>
      </c>
      <c r="G1" s="6" t="s">
        <v>15</v>
      </c>
      <c r="H1" s="6" t="s">
        <v>16</v>
      </c>
      <c r="I1" s="6" t="s">
        <v>17</v>
      </c>
      <c r="J1" s="6" t="s">
        <v>18</v>
      </c>
      <c r="K1" s="42" t="s">
        <v>63</v>
      </c>
      <c r="L1" s="42" t="s">
        <v>64</v>
      </c>
      <c r="M1" s="42" t="s">
        <v>65</v>
      </c>
      <c r="N1" s="42" t="s">
        <v>66</v>
      </c>
    </row>
    <row r="2" spans="1:14" s="8" customFormat="1" ht="14.25" x14ac:dyDescent="0.2">
      <c r="A2" s="8" t="str">
        <f>('DueDates(Biannuals+goals)'!A2)</f>
        <v>Sample Client/90210</v>
      </c>
      <c r="B2" s="9">
        <f>('DueDates(Biannuals only)'!B2)</f>
        <v>41194</v>
      </c>
      <c r="C2" s="9">
        <f>('DueDates(Biannuals only)'!C2)</f>
        <v>42289</v>
      </c>
      <c r="D2" s="11" t="s">
        <v>20</v>
      </c>
      <c r="E2" s="11" t="s">
        <v>44</v>
      </c>
      <c r="F2" s="11"/>
      <c r="G2" s="11"/>
      <c r="H2" s="11"/>
      <c r="I2" s="11"/>
      <c r="J2" s="11"/>
      <c r="K2" s="43"/>
      <c r="L2" s="43"/>
      <c r="M2" s="43"/>
      <c r="N2" s="43"/>
    </row>
    <row r="3" spans="1:14" ht="14.25" x14ac:dyDescent="0.2">
      <c r="A3" s="8" t="str">
        <f>('DueDates(Biannuals+goals)'!A3)</f>
        <v>Sample Client2/12345</v>
      </c>
      <c r="B3" s="9">
        <f>('DueDates(Biannuals only)'!B3)</f>
        <v>41289</v>
      </c>
      <c r="C3" s="9">
        <f>('DueDates(Biannuals only)'!C3)</f>
        <v>42384</v>
      </c>
      <c r="D3" s="11" t="s">
        <v>20</v>
      </c>
      <c r="E3" s="11" t="s">
        <v>22</v>
      </c>
      <c r="F3" s="11"/>
      <c r="G3" s="11"/>
      <c r="H3" s="11"/>
      <c r="I3" s="11"/>
      <c r="J3" s="19"/>
      <c r="K3" s="43"/>
      <c r="L3" s="43"/>
      <c r="M3" s="43"/>
      <c r="N3" s="43"/>
    </row>
    <row r="4" spans="1:14" ht="14.25" x14ac:dyDescent="0.2">
      <c r="A4" s="8">
        <f>('DueDates(Biannuals+goals)'!A15)</f>
        <v>0</v>
      </c>
      <c r="B4" s="9">
        <f>('DueDates(Biannuals only)'!B4)</f>
        <v>0</v>
      </c>
      <c r="C4" s="9">
        <f>('DueDates(Biannuals only)'!C4)</f>
        <v>0</v>
      </c>
      <c r="D4" s="11"/>
      <c r="E4" s="11"/>
      <c r="F4" s="11"/>
      <c r="G4" s="11"/>
      <c r="H4" s="11"/>
      <c r="I4" s="11"/>
      <c r="J4" s="19"/>
      <c r="K4" s="43"/>
      <c r="L4" s="43"/>
      <c r="M4" s="43"/>
      <c r="N4" s="43"/>
    </row>
    <row r="5" spans="1:14" ht="14.25" x14ac:dyDescent="0.2">
      <c r="A5" s="8">
        <f>('DueDates(Biannuals+goals)'!A16)</f>
        <v>0</v>
      </c>
      <c r="B5" s="9">
        <f>('DueDates(Biannuals only)'!B5)</f>
        <v>0</v>
      </c>
      <c r="C5" s="9">
        <f>('DueDates(Biannuals only)'!C5)</f>
        <v>0</v>
      </c>
      <c r="D5" s="11"/>
      <c r="E5" s="11"/>
      <c r="F5" s="11"/>
      <c r="G5" s="11"/>
      <c r="H5" s="11"/>
      <c r="I5" s="11"/>
      <c r="J5" s="19"/>
      <c r="K5" s="43"/>
      <c r="L5" s="43"/>
      <c r="M5" s="43"/>
      <c r="N5" s="43"/>
    </row>
    <row r="6" spans="1:14" ht="14.25" x14ac:dyDescent="0.2">
      <c r="A6" s="8">
        <f>('DueDates(Biannuals+goals)'!A17)</f>
        <v>0</v>
      </c>
      <c r="B6" s="9">
        <f>('DueDates(Biannuals only)'!B6)</f>
        <v>0</v>
      </c>
      <c r="C6" s="9">
        <f>('DueDates(Biannuals only)'!C6)</f>
        <v>0</v>
      </c>
      <c r="D6" s="11"/>
      <c r="E6" s="11"/>
      <c r="F6" s="11"/>
      <c r="G6" s="11"/>
      <c r="H6" s="11"/>
      <c r="I6" s="11"/>
      <c r="J6" s="19"/>
      <c r="K6" s="43"/>
      <c r="L6" s="43"/>
      <c r="M6" s="43"/>
      <c r="N6" s="43"/>
    </row>
    <row r="7" spans="1:14" ht="14.25" x14ac:dyDescent="0.2">
      <c r="A7" s="8">
        <f>('DueDates(Biannuals+goals)'!A18)</f>
        <v>0</v>
      </c>
      <c r="B7" s="9">
        <f>('DueDates(Biannuals only)'!B7)</f>
        <v>0</v>
      </c>
      <c r="C7" s="9">
        <f>('DueDates(Biannuals only)'!C7)</f>
        <v>0</v>
      </c>
      <c r="D7" s="11"/>
      <c r="E7" s="11"/>
      <c r="F7" s="11"/>
      <c r="G7" s="11"/>
      <c r="H7" s="11"/>
      <c r="I7" s="11"/>
      <c r="J7" s="19"/>
      <c r="K7" s="43"/>
      <c r="L7" s="43"/>
      <c r="M7" s="43"/>
      <c r="N7" s="43"/>
    </row>
    <row r="8" spans="1:14" ht="14.25" x14ac:dyDescent="0.2">
      <c r="A8" s="8">
        <f>('DueDates(Biannuals+goals)'!A19)</f>
        <v>0</v>
      </c>
      <c r="B8" s="9">
        <f>('DueDates(Biannuals only)'!B8)</f>
        <v>0</v>
      </c>
      <c r="C8" s="9">
        <f>('DueDates(Biannuals only)'!C8)</f>
        <v>0</v>
      </c>
      <c r="D8" s="11"/>
      <c r="E8" s="11"/>
      <c r="F8" s="11"/>
      <c r="G8" s="11"/>
      <c r="H8" s="11"/>
      <c r="I8" s="11"/>
      <c r="J8" s="19"/>
      <c r="K8" s="43"/>
      <c r="L8" s="43"/>
      <c r="M8" s="43"/>
      <c r="N8" s="43"/>
    </row>
    <row r="9" spans="1:14" ht="14.25" x14ac:dyDescent="0.2">
      <c r="A9" s="8">
        <f>('DueDates(Biannuals+goals)'!A20)</f>
        <v>0</v>
      </c>
      <c r="B9" s="9">
        <f>('DueDates(Biannuals only)'!B9)</f>
        <v>0</v>
      </c>
      <c r="C9" s="9">
        <f>('DueDates(Biannuals only)'!C9)</f>
        <v>0</v>
      </c>
      <c r="D9" s="11"/>
      <c r="E9" s="11"/>
      <c r="F9" s="11"/>
      <c r="G9" s="11"/>
      <c r="H9" s="11"/>
      <c r="I9" s="11"/>
      <c r="J9" s="19"/>
      <c r="K9" s="43"/>
      <c r="L9" s="43"/>
      <c r="M9" s="43"/>
      <c r="N9" s="43"/>
    </row>
    <row r="10" spans="1:14" ht="14.25" x14ac:dyDescent="0.2">
      <c r="A10" s="8">
        <f>('DueDates(Biannuals+goals)'!A21)</f>
        <v>0</v>
      </c>
      <c r="B10" s="9">
        <f>('DueDates(Biannuals only)'!B10)</f>
        <v>0</v>
      </c>
      <c r="C10" s="9">
        <f>('DueDates(Biannuals only)'!C10)</f>
        <v>0</v>
      </c>
      <c r="D10" s="11"/>
      <c r="E10" s="11"/>
      <c r="F10" s="11"/>
      <c r="G10" s="11"/>
      <c r="H10" s="11"/>
      <c r="I10" s="11"/>
      <c r="J10" s="19"/>
      <c r="K10" s="43"/>
      <c r="L10" s="43"/>
      <c r="M10" s="43"/>
      <c r="N10" s="43"/>
    </row>
    <row r="11" spans="1:14" ht="14.25" x14ac:dyDescent="0.2">
      <c r="A11" s="8">
        <f>('DueDates(Biannuals+goals)'!A22)</f>
        <v>0</v>
      </c>
      <c r="B11" s="9">
        <f>('DueDates(Biannuals only)'!B11)</f>
        <v>0</v>
      </c>
      <c r="C11" s="9">
        <f>('DueDates(Biannuals only)'!C11)</f>
        <v>0</v>
      </c>
      <c r="D11" s="11"/>
      <c r="E11" s="11"/>
      <c r="F11" s="11"/>
      <c r="G11" s="11"/>
      <c r="H11" s="11"/>
      <c r="I11" s="11"/>
      <c r="J11" s="19"/>
      <c r="K11" s="43"/>
      <c r="L11" s="43"/>
      <c r="M11" s="43"/>
      <c r="N11" s="43"/>
    </row>
    <row r="12" spans="1:14" ht="14.25" x14ac:dyDescent="0.2">
      <c r="A12" s="8">
        <f>('DueDates(Biannuals+goals)'!A23)</f>
        <v>0</v>
      </c>
      <c r="B12" s="9">
        <f>('DueDates(Biannuals only)'!B12)</f>
        <v>0</v>
      </c>
      <c r="C12" s="9">
        <f>('DueDates(Biannuals only)'!C12)</f>
        <v>0</v>
      </c>
      <c r="D12" s="11"/>
      <c r="E12" s="11"/>
      <c r="F12" s="11"/>
      <c r="G12" s="11"/>
      <c r="H12" s="11"/>
      <c r="I12" s="11"/>
      <c r="J12" s="19"/>
      <c r="K12" s="43"/>
      <c r="L12" s="43"/>
      <c r="M12" s="43"/>
      <c r="N12" s="43"/>
    </row>
    <row r="13" spans="1:14" ht="14.25" x14ac:dyDescent="0.2">
      <c r="A13" s="8">
        <f>('DueDates(Biannuals+goals)'!A24)</f>
        <v>0</v>
      </c>
      <c r="B13" s="9">
        <f>('DueDates(Biannuals only)'!B13)</f>
        <v>0</v>
      </c>
      <c r="C13" s="9">
        <f>('DueDates(Biannuals only)'!C13)</f>
        <v>0</v>
      </c>
      <c r="D13" s="11"/>
      <c r="E13" s="11"/>
      <c r="F13" s="11"/>
      <c r="G13" s="11"/>
      <c r="H13" s="11"/>
      <c r="I13" s="11"/>
      <c r="J13" s="19"/>
      <c r="K13" s="43"/>
      <c r="L13" s="43"/>
      <c r="M13" s="43"/>
      <c r="N13" s="43"/>
    </row>
    <row r="14" spans="1:14" ht="14.25" x14ac:dyDescent="0.2">
      <c r="A14" s="8">
        <f>('DueDates(Biannuals+goals)'!A25)</f>
        <v>0</v>
      </c>
      <c r="B14" s="9">
        <f>('DueDates(Biannuals only)'!B14)</f>
        <v>0</v>
      </c>
      <c r="C14" s="9">
        <f>('DueDates(Biannuals only)'!C14)</f>
        <v>0</v>
      </c>
      <c r="D14" s="11"/>
      <c r="E14" s="11"/>
      <c r="F14" s="11"/>
      <c r="G14" s="11"/>
      <c r="H14" s="11"/>
      <c r="I14" s="11"/>
      <c r="J14" s="19"/>
      <c r="K14" s="43"/>
      <c r="L14" s="43"/>
      <c r="M14" s="43"/>
      <c r="N14" s="43"/>
    </row>
  </sheetData>
  <conditionalFormatting sqref="D2:J14">
    <cfRule type="containsText" dxfId="102" priority="1" operator="containsText" text="I">
      <formula>NOT(ISERROR(SEARCH("I",D2)))</formula>
    </cfRule>
    <cfRule type="containsText" dxfId="101" priority="2" operator="containsText" text="M">
      <formula>NOT(ISERROR(SEARCH("M",D2)))</formula>
    </cfRule>
    <cfRule type="containsText" dxfId="100" priority="3" operator="containsText" text="Y">
      <formula>NOT(ISERROR(SEARCH("Y",D2)))</formula>
    </cfRule>
  </conditionalFormatting>
  <pageMargins left="0.7" right="0.7" top="0.75" bottom="0.75" header="0.3" footer="0.3"/>
  <pageSetup scale="45" orientation="landscape" verticalDpi="0" r:id="rId1"/>
  <headerFooter>
    <oddHeader>&amp;C&amp;"-,Bold"&amp;14PCAP Paperwork - Checklist&amp;R&amp;G</oddHeader>
    <oddFooter>&amp;LUpdated: &amp;D&amp;RPage &amp;P of &amp;N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zoomScaleNormal="100" workbookViewId="0">
      <selection activeCell="A4" sqref="A4"/>
    </sheetView>
  </sheetViews>
  <sheetFormatPr defaultRowHeight="15" x14ac:dyDescent="0.25"/>
  <cols>
    <col min="1" max="1" width="28.7109375" style="23" customWidth="1"/>
    <col min="2" max="2" width="11.7109375" style="23" customWidth="1"/>
    <col min="3" max="15" width="11.7109375" style="20" customWidth="1"/>
    <col min="16" max="16" width="13.28515625" style="20" customWidth="1"/>
    <col min="17" max="16384" width="9.140625" style="20"/>
  </cols>
  <sheetData>
    <row r="1" spans="1:16" ht="60.75" x14ac:dyDescent="0.25">
      <c r="A1" s="21" t="s">
        <v>47</v>
      </c>
      <c r="B1" s="21" t="s">
        <v>33</v>
      </c>
      <c r="C1" s="24" t="s">
        <v>4</v>
      </c>
      <c r="D1" s="26" t="s">
        <v>35</v>
      </c>
      <c r="E1" s="24" t="s">
        <v>5</v>
      </c>
      <c r="F1" s="26" t="s">
        <v>34</v>
      </c>
      <c r="G1" s="24" t="s">
        <v>6</v>
      </c>
      <c r="H1" s="26" t="s">
        <v>38</v>
      </c>
      <c r="I1" s="24" t="s">
        <v>7</v>
      </c>
      <c r="J1" s="26" t="s">
        <v>39</v>
      </c>
      <c r="K1" s="24" t="s">
        <v>8</v>
      </c>
      <c r="L1" s="26" t="s">
        <v>40</v>
      </c>
      <c r="M1" s="24" t="s">
        <v>9</v>
      </c>
      <c r="N1" s="26" t="s">
        <v>41</v>
      </c>
      <c r="O1" s="25" t="s">
        <v>36</v>
      </c>
      <c r="P1" s="25" t="s">
        <v>37</v>
      </c>
    </row>
    <row r="2" spans="1:16" x14ac:dyDescent="0.25">
      <c r="A2" s="22" t="s">
        <v>43</v>
      </c>
      <c r="B2" s="22">
        <v>41214</v>
      </c>
      <c r="C2" s="14">
        <f t="shared" ref="C2:C3" si="0">EDATE(B2, 1)</f>
        <v>41244</v>
      </c>
      <c r="D2" s="14" t="s">
        <v>20</v>
      </c>
      <c r="E2" s="14">
        <f>EDATE(C2, 1)</f>
        <v>41275</v>
      </c>
      <c r="F2" s="14" t="s">
        <v>20</v>
      </c>
      <c r="G2" s="14">
        <f>EDATE(E2, 1)</f>
        <v>41306</v>
      </c>
      <c r="H2" s="14" t="s">
        <v>22</v>
      </c>
      <c r="I2" s="14">
        <f>EDATE(G2, 1)</f>
        <v>41334</v>
      </c>
      <c r="J2" s="14" t="s">
        <v>44</v>
      </c>
      <c r="K2" s="14">
        <f>EDATE(I2, 1)</f>
        <v>41365</v>
      </c>
      <c r="L2" s="14" t="s">
        <v>45</v>
      </c>
      <c r="M2" s="14">
        <f>EDATE(K2, 1)</f>
        <v>41395</v>
      </c>
      <c r="N2" s="14"/>
      <c r="O2" s="14" t="s">
        <v>20</v>
      </c>
      <c r="P2" s="14" t="s">
        <v>46</v>
      </c>
    </row>
    <row r="3" spans="1:16" x14ac:dyDescent="0.25">
      <c r="A3" s="22" t="s">
        <v>42</v>
      </c>
      <c r="B3" s="22">
        <v>41318</v>
      </c>
      <c r="C3" s="14">
        <f t="shared" si="0"/>
        <v>41346</v>
      </c>
      <c r="D3" s="14" t="s">
        <v>20</v>
      </c>
      <c r="E3" s="14">
        <f>EDATE(C3, 1)</f>
        <v>41377</v>
      </c>
      <c r="F3" s="14" t="s">
        <v>20</v>
      </c>
      <c r="G3" s="14">
        <f>EDATE(E3, 1)</f>
        <v>41407</v>
      </c>
      <c r="H3" s="14" t="s">
        <v>20</v>
      </c>
      <c r="I3" s="14">
        <f>EDATE(G3, 1)</f>
        <v>41438</v>
      </c>
      <c r="J3" s="14" t="s">
        <v>20</v>
      </c>
      <c r="K3" s="14">
        <f>EDATE(I3, 1)</f>
        <v>41468</v>
      </c>
      <c r="L3" s="14" t="s">
        <v>20</v>
      </c>
      <c r="M3" s="14">
        <f>EDATE(K3, 1)</f>
        <v>41499</v>
      </c>
      <c r="N3" s="14" t="s">
        <v>20</v>
      </c>
      <c r="O3" s="14" t="s">
        <v>21</v>
      </c>
      <c r="P3" s="14">
        <v>41506</v>
      </c>
    </row>
  </sheetData>
  <conditionalFormatting sqref="F2:F1048576 H2:H1048576 J2:J1048576 L2:L1048576 N2:O1048576 D2:D1048576">
    <cfRule type="containsText" dxfId="83" priority="5" operator="containsText" text="M">
      <formula>NOT(ISERROR(SEARCH("M",D2)))</formula>
    </cfRule>
  </conditionalFormatting>
  <conditionalFormatting sqref="F2:F1048576 H2:H1048576 J2:J1048576 L2:L1048576 N2:O1048576 D2:D1048576">
    <cfRule type="containsText" dxfId="82" priority="4" operator="containsText" text="Y">
      <formula>NOT(ISERROR(SEARCH("Y",D2)))</formula>
    </cfRule>
  </conditionalFormatting>
  <conditionalFormatting sqref="F2:F1048576 H2:H1048576 J2:J1048576 L2:L1048576 N2:O1048576 D2:D1048576">
    <cfRule type="containsText" dxfId="81" priority="3" operator="containsText" text="I">
      <formula>NOT(ISERROR(SEARCH("I",D2)))</formula>
    </cfRule>
  </conditionalFormatting>
  <conditionalFormatting sqref="Q19 N2:N1048576 J2:J1048576 H2:H1048576 F2:F1048576 D2:D1048576 L2:L1048576">
    <cfRule type="containsText" dxfId="80" priority="2" operator="containsText" text="Returned">
      <formula>NOT(ISERROR(SEARCH("Returned",D2)))</formula>
    </cfRule>
  </conditionalFormatting>
  <conditionalFormatting sqref="O2:O3">
    <cfRule type="containsText" dxfId="79" priority="1" operator="containsText" text="N">
      <formula>NOT(ISERROR(SEARCH("N",O2)))</formula>
    </cfRule>
  </conditionalFormatting>
  <pageMargins left="0.7" right="0.7" top="0.75" bottom="0.75" header="0.3" footer="0.3"/>
  <pageSetup scale="43" orientation="portrait" verticalDpi="0" r:id="rId1"/>
  <headerFooter>
    <oddHeader>&amp;C&amp;"-,Bold"&amp;14PCAP Paperwork - Missing Client Monthly Updates&amp;R&amp;G</oddHeader>
    <oddFooter>&amp;LUpdated: &amp;D&amp;RPage &amp;P of &amp;N</oddFooter>
  </headerFooter>
  <legacyDrawingHF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4"/>
  <sheetViews>
    <sheetView zoomScaleNormal="100" workbookViewId="0">
      <selection activeCell="G24" sqref="G24"/>
    </sheetView>
  </sheetViews>
  <sheetFormatPr defaultColWidth="11.7109375" defaultRowHeight="15" x14ac:dyDescent="0.25"/>
  <cols>
    <col min="1" max="1" width="25.7109375" customWidth="1"/>
    <col min="23" max="24" width="11.7109375" customWidth="1"/>
  </cols>
  <sheetData>
    <row r="1" spans="1:27" ht="84" customHeight="1" x14ac:dyDescent="0.25">
      <c r="A1" s="2" t="s">
        <v>0</v>
      </c>
      <c r="B1" s="3" t="s">
        <v>67</v>
      </c>
      <c r="C1" s="3" t="s">
        <v>2</v>
      </c>
      <c r="D1" s="4" t="s">
        <v>3</v>
      </c>
      <c r="E1" s="4" t="s">
        <v>62</v>
      </c>
      <c r="F1" s="5" t="s">
        <v>24</v>
      </c>
      <c r="G1" s="5" t="s">
        <v>23</v>
      </c>
      <c r="H1" s="6" t="s">
        <v>10</v>
      </c>
      <c r="I1" s="5" t="s">
        <v>25</v>
      </c>
      <c r="J1" s="5" t="s">
        <v>11</v>
      </c>
      <c r="K1" s="6" t="s">
        <v>14</v>
      </c>
      <c r="L1" s="5" t="s">
        <v>26</v>
      </c>
      <c r="M1" s="5" t="s">
        <v>27</v>
      </c>
      <c r="N1" s="6" t="s">
        <v>15</v>
      </c>
      <c r="O1" s="5" t="s">
        <v>28</v>
      </c>
      <c r="P1" s="5" t="s">
        <v>12</v>
      </c>
      <c r="Q1" s="6" t="s">
        <v>16</v>
      </c>
      <c r="R1" s="5" t="s">
        <v>29</v>
      </c>
      <c r="S1" s="5" t="s">
        <v>30</v>
      </c>
      <c r="T1" s="6" t="s">
        <v>17</v>
      </c>
      <c r="U1" s="5" t="s">
        <v>31</v>
      </c>
      <c r="V1" s="5" t="s">
        <v>13</v>
      </c>
      <c r="W1" s="6" t="s">
        <v>18</v>
      </c>
      <c r="X1" s="42" t="s">
        <v>63</v>
      </c>
      <c r="Y1" s="42" t="s">
        <v>64</v>
      </c>
      <c r="Z1" s="42" t="s">
        <v>65</v>
      </c>
      <c r="AA1" s="42" t="s">
        <v>66</v>
      </c>
    </row>
    <row r="2" spans="1:27" s="13" customFormat="1" x14ac:dyDescent="0.25">
      <c r="A2" s="12" t="s">
        <v>19</v>
      </c>
      <c r="B2" s="9">
        <f>Table145[[#This Row],[Enrollment Date]]</f>
        <v>41194</v>
      </c>
      <c r="C2" s="9">
        <f>EDATE(B2,36)</f>
        <v>42289</v>
      </c>
      <c r="D2" s="9">
        <f>EDATE(B2, 2)</f>
        <v>41255</v>
      </c>
      <c r="E2" s="9">
        <f t="shared" ref="E2:E14" si="0">B2</f>
        <v>41194</v>
      </c>
      <c r="F2" s="10">
        <f>EDATE(B2, 3)</f>
        <v>41286</v>
      </c>
      <c r="G2" s="10">
        <f>EDATE(B2, 6)</f>
        <v>41376</v>
      </c>
      <c r="H2" s="11">
        <f>EDATE(B2,6)</f>
        <v>41376</v>
      </c>
      <c r="I2" s="10">
        <f>EDATE(B2,9)</f>
        <v>41467</v>
      </c>
      <c r="J2" s="10">
        <f>EDATE(B2,12)</f>
        <v>41559</v>
      </c>
      <c r="K2" s="11">
        <f>EDATE(B2,12)</f>
        <v>41559</v>
      </c>
      <c r="L2" s="10">
        <f>EDATE(B2,15)</f>
        <v>41651</v>
      </c>
      <c r="M2" s="10">
        <f>EDATE(B2, 18)</f>
        <v>41741</v>
      </c>
      <c r="N2" s="11">
        <f>EDATE(B2,18)</f>
        <v>41741</v>
      </c>
      <c r="O2" s="10">
        <f>EDATE(B2,21)</f>
        <v>41832</v>
      </c>
      <c r="P2" s="10">
        <f>EDATE(B2,24)</f>
        <v>41924</v>
      </c>
      <c r="Q2" s="11">
        <f>EDATE(B2,24)</f>
        <v>41924</v>
      </c>
      <c r="R2" s="10">
        <f>EDATE(B2, 27)</f>
        <v>42016</v>
      </c>
      <c r="S2" s="10">
        <f>EDATE(B2,30)</f>
        <v>42106</v>
      </c>
      <c r="T2" s="11">
        <f>EDATE(B2,30)</f>
        <v>42106</v>
      </c>
      <c r="U2" s="10">
        <f>EDATE(B2,33)</f>
        <v>42197</v>
      </c>
      <c r="V2" s="10">
        <f>EDATE(B2,36)</f>
        <v>42289</v>
      </c>
      <c r="W2" s="11">
        <f>EDATE(B2,36)</f>
        <v>42289</v>
      </c>
      <c r="X2" s="44">
        <f t="shared" ref="X2:X14" si="1">EDATE(C2,6)</f>
        <v>42472</v>
      </c>
      <c r="Y2" s="44">
        <f t="shared" ref="Y2:Y14" si="2">EDATE(C2,12)</f>
        <v>42655</v>
      </c>
      <c r="Z2" s="44">
        <f t="shared" ref="Z2:Z14" si="3">EDATE(C2,18)</f>
        <v>42837</v>
      </c>
      <c r="AA2" s="44">
        <f t="shared" ref="AA2:AA14" si="4">EDATE(C2,24)</f>
        <v>43020</v>
      </c>
    </row>
    <row r="3" spans="1:27" x14ac:dyDescent="0.25">
      <c r="A3" s="15" t="s">
        <v>32</v>
      </c>
      <c r="B3" s="9">
        <f>Table145[[#This Row],[Enrollment Date]]</f>
        <v>41289</v>
      </c>
      <c r="C3" s="16">
        <f>EDATE(B3,36)</f>
        <v>42384</v>
      </c>
      <c r="D3" s="16">
        <f>EDATE(B3, 2)</f>
        <v>41348</v>
      </c>
      <c r="E3" s="16">
        <f t="shared" si="0"/>
        <v>41289</v>
      </c>
      <c r="F3" s="17">
        <f>EDATE(B3, 3)</f>
        <v>41379</v>
      </c>
      <c r="G3" s="17">
        <f>EDATE(B3, 6)</f>
        <v>41470</v>
      </c>
      <c r="H3" s="18">
        <f>EDATE(B3,6)</f>
        <v>41470</v>
      </c>
      <c r="I3" s="17">
        <f>EDATE(B3,9)</f>
        <v>41562</v>
      </c>
      <c r="J3" s="17">
        <f>EDATE(B3,12)</f>
        <v>41654</v>
      </c>
      <c r="K3" s="18">
        <f>EDATE(B3,12)</f>
        <v>41654</v>
      </c>
      <c r="L3" s="17">
        <f>EDATE(B3,15)</f>
        <v>41744</v>
      </c>
      <c r="M3" s="17">
        <f>EDATE(B3, 18)</f>
        <v>41835</v>
      </c>
      <c r="N3" s="18">
        <f>EDATE(B3,18)</f>
        <v>41835</v>
      </c>
      <c r="O3" s="17">
        <f>EDATE(B3,21)</f>
        <v>41927</v>
      </c>
      <c r="P3" s="17">
        <f>EDATE(B3,24)</f>
        <v>42019</v>
      </c>
      <c r="Q3" s="18">
        <f>EDATE(B3,24)</f>
        <v>42019</v>
      </c>
      <c r="R3" s="17">
        <f>EDATE(B3, 27)</f>
        <v>42109</v>
      </c>
      <c r="S3" s="17">
        <f>EDATE(B3,30)</f>
        <v>42200</v>
      </c>
      <c r="T3" s="18">
        <f>EDATE(B3,30)</f>
        <v>42200</v>
      </c>
      <c r="U3" s="17">
        <f>EDATE(B3,33)</f>
        <v>42292</v>
      </c>
      <c r="V3" s="17">
        <f>EDATE(B3,36)</f>
        <v>42384</v>
      </c>
      <c r="W3" s="18">
        <f>EDATE(B3,36)</f>
        <v>42384</v>
      </c>
      <c r="X3" s="44">
        <f t="shared" si="1"/>
        <v>42566</v>
      </c>
      <c r="Y3" s="44">
        <f t="shared" si="2"/>
        <v>42750</v>
      </c>
      <c r="Z3" s="44">
        <f t="shared" si="3"/>
        <v>42931</v>
      </c>
      <c r="AA3" s="44">
        <f t="shared" si="4"/>
        <v>43115</v>
      </c>
    </row>
    <row r="4" spans="1:27" x14ac:dyDescent="0.25">
      <c r="A4" s="34"/>
      <c r="B4" s="9" t="e">
        <f>Table145[[#This Row],[Enrollment Date]]</f>
        <v>#VALUE!</v>
      </c>
      <c r="C4" s="35" t="e">
        <f t="shared" ref="C4:C14" si="5">EDATE(B4,36)</f>
        <v>#VALUE!</v>
      </c>
      <c r="D4" s="35" t="e">
        <f t="shared" ref="D4:D14" si="6">EDATE(B4, 2)</f>
        <v>#VALUE!</v>
      </c>
      <c r="E4" s="35" t="e">
        <f t="shared" si="0"/>
        <v>#VALUE!</v>
      </c>
      <c r="F4" s="36" t="e">
        <f t="shared" ref="F4:F14" si="7">EDATE(B4, 3)</f>
        <v>#VALUE!</v>
      </c>
      <c r="G4" s="36" t="e">
        <f t="shared" ref="G4:G14" si="8">EDATE(B4, 6)</f>
        <v>#VALUE!</v>
      </c>
      <c r="H4" s="37" t="e">
        <f t="shared" ref="H4:H14" si="9">EDATE(B4,6)</f>
        <v>#VALUE!</v>
      </c>
      <c r="I4" s="36" t="e">
        <f t="shared" ref="I4:I14" si="10">EDATE(B4,9)</f>
        <v>#VALUE!</v>
      </c>
      <c r="J4" s="36" t="e">
        <f t="shared" ref="J4:J14" si="11">EDATE(B4,12)</f>
        <v>#VALUE!</v>
      </c>
      <c r="K4" s="37" t="e">
        <f t="shared" ref="K4:K14" si="12">EDATE(B4,12)</f>
        <v>#VALUE!</v>
      </c>
      <c r="L4" s="36" t="e">
        <f t="shared" ref="L4:L14" si="13">EDATE(B4,15)</f>
        <v>#VALUE!</v>
      </c>
      <c r="M4" s="36" t="e">
        <f t="shared" ref="M4:M14" si="14">EDATE(B4, 18)</f>
        <v>#VALUE!</v>
      </c>
      <c r="N4" s="37" t="e">
        <f t="shared" ref="N4:N14" si="15">EDATE(B4,18)</f>
        <v>#VALUE!</v>
      </c>
      <c r="O4" s="36" t="e">
        <f t="shared" ref="O4:O14" si="16">EDATE(B4,21)</f>
        <v>#VALUE!</v>
      </c>
      <c r="P4" s="36" t="e">
        <f t="shared" ref="P4:P14" si="17">EDATE(B4,24)</f>
        <v>#VALUE!</v>
      </c>
      <c r="Q4" s="37" t="e">
        <f t="shared" ref="Q4:Q14" si="18">EDATE(B4,24)</f>
        <v>#VALUE!</v>
      </c>
      <c r="R4" s="36" t="e">
        <f t="shared" ref="R4:R14" si="19">EDATE(B4, 27)</f>
        <v>#VALUE!</v>
      </c>
      <c r="S4" s="36" t="e">
        <f t="shared" ref="S4:S14" si="20">EDATE(B4,30)</f>
        <v>#VALUE!</v>
      </c>
      <c r="T4" s="37" t="e">
        <f t="shared" ref="T4:T14" si="21">EDATE(B4,30)</f>
        <v>#VALUE!</v>
      </c>
      <c r="U4" s="36" t="e">
        <f t="shared" ref="U4:U14" si="22">EDATE(B4,33)</f>
        <v>#VALUE!</v>
      </c>
      <c r="V4" s="36" t="e">
        <f t="shared" ref="V4:V14" si="23">EDATE(B4,36)</f>
        <v>#VALUE!</v>
      </c>
      <c r="W4" s="37" t="e">
        <f t="shared" ref="W4:W14" si="24">EDATE(B4,36)</f>
        <v>#VALUE!</v>
      </c>
      <c r="X4" s="45" t="e">
        <f t="shared" si="1"/>
        <v>#VALUE!</v>
      </c>
      <c r="Y4" s="45" t="e">
        <f t="shared" si="2"/>
        <v>#VALUE!</v>
      </c>
      <c r="Z4" s="45" t="e">
        <f t="shared" si="3"/>
        <v>#VALUE!</v>
      </c>
      <c r="AA4" s="45" t="e">
        <f t="shared" si="4"/>
        <v>#VALUE!</v>
      </c>
    </row>
    <row r="5" spans="1:27" x14ac:dyDescent="0.25">
      <c r="A5" s="34"/>
      <c r="B5" s="9" t="e">
        <f>Table145[[#This Row],[Enrollment Date]]</f>
        <v>#VALUE!</v>
      </c>
      <c r="C5" s="35" t="e">
        <f t="shared" si="5"/>
        <v>#VALUE!</v>
      </c>
      <c r="D5" s="35" t="e">
        <f t="shared" si="6"/>
        <v>#VALUE!</v>
      </c>
      <c r="E5" s="35" t="e">
        <f t="shared" si="0"/>
        <v>#VALUE!</v>
      </c>
      <c r="F5" s="36" t="e">
        <f t="shared" si="7"/>
        <v>#VALUE!</v>
      </c>
      <c r="G5" s="36" t="e">
        <f t="shared" si="8"/>
        <v>#VALUE!</v>
      </c>
      <c r="H5" s="37" t="e">
        <f t="shared" si="9"/>
        <v>#VALUE!</v>
      </c>
      <c r="I5" s="36" t="e">
        <f t="shared" si="10"/>
        <v>#VALUE!</v>
      </c>
      <c r="J5" s="36" t="e">
        <f t="shared" si="11"/>
        <v>#VALUE!</v>
      </c>
      <c r="K5" s="37" t="e">
        <f t="shared" si="12"/>
        <v>#VALUE!</v>
      </c>
      <c r="L5" s="36" t="e">
        <f t="shared" si="13"/>
        <v>#VALUE!</v>
      </c>
      <c r="M5" s="36" t="e">
        <f t="shared" si="14"/>
        <v>#VALUE!</v>
      </c>
      <c r="N5" s="37" t="e">
        <f t="shared" si="15"/>
        <v>#VALUE!</v>
      </c>
      <c r="O5" s="36" t="e">
        <f t="shared" si="16"/>
        <v>#VALUE!</v>
      </c>
      <c r="P5" s="36" t="e">
        <f t="shared" si="17"/>
        <v>#VALUE!</v>
      </c>
      <c r="Q5" s="37" t="e">
        <f t="shared" si="18"/>
        <v>#VALUE!</v>
      </c>
      <c r="R5" s="36" t="e">
        <f t="shared" si="19"/>
        <v>#VALUE!</v>
      </c>
      <c r="S5" s="36" t="e">
        <f t="shared" si="20"/>
        <v>#VALUE!</v>
      </c>
      <c r="T5" s="37" t="e">
        <f t="shared" si="21"/>
        <v>#VALUE!</v>
      </c>
      <c r="U5" s="36" t="e">
        <f t="shared" si="22"/>
        <v>#VALUE!</v>
      </c>
      <c r="V5" s="36" t="e">
        <f t="shared" si="23"/>
        <v>#VALUE!</v>
      </c>
      <c r="W5" s="37" t="e">
        <f t="shared" si="24"/>
        <v>#VALUE!</v>
      </c>
      <c r="X5" s="45" t="e">
        <f t="shared" si="1"/>
        <v>#VALUE!</v>
      </c>
      <c r="Y5" s="45" t="e">
        <f t="shared" si="2"/>
        <v>#VALUE!</v>
      </c>
      <c r="Z5" s="45" t="e">
        <f t="shared" si="3"/>
        <v>#VALUE!</v>
      </c>
      <c r="AA5" s="45" t="e">
        <f t="shared" si="4"/>
        <v>#VALUE!</v>
      </c>
    </row>
    <row r="6" spans="1:27" x14ac:dyDescent="0.25">
      <c r="A6" s="34"/>
      <c r="B6" s="9" t="e">
        <f>Table145[[#This Row],[Enrollment Date]]</f>
        <v>#VALUE!</v>
      </c>
      <c r="C6" s="35" t="e">
        <f t="shared" si="5"/>
        <v>#VALUE!</v>
      </c>
      <c r="D6" s="35" t="e">
        <f t="shared" si="6"/>
        <v>#VALUE!</v>
      </c>
      <c r="E6" s="35" t="e">
        <f t="shared" si="0"/>
        <v>#VALUE!</v>
      </c>
      <c r="F6" s="36" t="e">
        <f t="shared" si="7"/>
        <v>#VALUE!</v>
      </c>
      <c r="G6" s="36" t="e">
        <f t="shared" si="8"/>
        <v>#VALUE!</v>
      </c>
      <c r="H6" s="37" t="e">
        <f t="shared" si="9"/>
        <v>#VALUE!</v>
      </c>
      <c r="I6" s="36" t="e">
        <f t="shared" si="10"/>
        <v>#VALUE!</v>
      </c>
      <c r="J6" s="36" t="e">
        <f t="shared" si="11"/>
        <v>#VALUE!</v>
      </c>
      <c r="K6" s="37" t="e">
        <f t="shared" si="12"/>
        <v>#VALUE!</v>
      </c>
      <c r="L6" s="36" t="e">
        <f t="shared" si="13"/>
        <v>#VALUE!</v>
      </c>
      <c r="M6" s="36" t="e">
        <f t="shared" si="14"/>
        <v>#VALUE!</v>
      </c>
      <c r="N6" s="37" t="e">
        <f t="shared" si="15"/>
        <v>#VALUE!</v>
      </c>
      <c r="O6" s="36" t="e">
        <f t="shared" si="16"/>
        <v>#VALUE!</v>
      </c>
      <c r="P6" s="36" t="e">
        <f t="shared" si="17"/>
        <v>#VALUE!</v>
      </c>
      <c r="Q6" s="37" t="e">
        <f t="shared" si="18"/>
        <v>#VALUE!</v>
      </c>
      <c r="R6" s="36" t="e">
        <f t="shared" si="19"/>
        <v>#VALUE!</v>
      </c>
      <c r="S6" s="36" t="e">
        <f t="shared" si="20"/>
        <v>#VALUE!</v>
      </c>
      <c r="T6" s="37" t="e">
        <f t="shared" si="21"/>
        <v>#VALUE!</v>
      </c>
      <c r="U6" s="36" t="e">
        <f t="shared" si="22"/>
        <v>#VALUE!</v>
      </c>
      <c r="V6" s="36" t="e">
        <f t="shared" si="23"/>
        <v>#VALUE!</v>
      </c>
      <c r="W6" s="37" t="e">
        <f t="shared" si="24"/>
        <v>#VALUE!</v>
      </c>
      <c r="X6" s="45" t="e">
        <f t="shared" si="1"/>
        <v>#VALUE!</v>
      </c>
      <c r="Y6" s="45" t="e">
        <f t="shared" si="2"/>
        <v>#VALUE!</v>
      </c>
      <c r="Z6" s="45" t="e">
        <f t="shared" si="3"/>
        <v>#VALUE!</v>
      </c>
      <c r="AA6" s="45" t="e">
        <f t="shared" si="4"/>
        <v>#VALUE!</v>
      </c>
    </row>
    <row r="7" spans="1:27" x14ac:dyDescent="0.25">
      <c r="A7" s="34"/>
      <c r="B7" s="9" t="e">
        <f>Table145[[#This Row],[Enrollment Date]]</f>
        <v>#VALUE!</v>
      </c>
      <c r="C7" s="35" t="e">
        <f t="shared" si="5"/>
        <v>#VALUE!</v>
      </c>
      <c r="D7" s="35" t="e">
        <f t="shared" si="6"/>
        <v>#VALUE!</v>
      </c>
      <c r="E7" s="35" t="e">
        <f t="shared" si="0"/>
        <v>#VALUE!</v>
      </c>
      <c r="F7" s="36" t="e">
        <f t="shared" si="7"/>
        <v>#VALUE!</v>
      </c>
      <c r="G7" s="36" t="e">
        <f t="shared" si="8"/>
        <v>#VALUE!</v>
      </c>
      <c r="H7" s="37" t="e">
        <f t="shared" si="9"/>
        <v>#VALUE!</v>
      </c>
      <c r="I7" s="36" t="e">
        <f t="shared" si="10"/>
        <v>#VALUE!</v>
      </c>
      <c r="J7" s="36" t="e">
        <f t="shared" si="11"/>
        <v>#VALUE!</v>
      </c>
      <c r="K7" s="37" t="e">
        <f t="shared" si="12"/>
        <v>#VALUE!</v>
      </c>
      <c r="L7" s="36" t="e">
        <f t="shared" si="13"/>
        <v>#VALUE!</v>
      </c>
      <c r="M7" s="36" t="e">
        <f t="shared" si="14"/>
        <v>#VALUE!</v>
      </c>
      <c r="N7" s="37" t="e">
        <f t="shared" si="15"/>
        <v>#VALUE!</v>
      </c>
      <c r="O7" s="36" t="e">
        <f t="shared" si="16"/>
        <v>#VALUE!</v>
      </c>
      <c r="P7" s="36" t="e">
        <f t="shared" si="17"/>
        <v>#VALUE!</v>
      </c>
      <c r="Q7" s="37" t="e">
        <f t="shared" si="18"/>
        <v>#VALUE!</v>
      </c>
      <c r="R7" s="36" t="e">
        <f t="shared" si="19"/>
        <v>#VALUE!</v>
      </c>
      <c r="S7" s="36" t="e">
        <f t="shared" si="20"/>
        <v>#VALUE!</v>
      </c>
      <c r="T7" s="37" t="e">
        <f t="shared" si="21"/>
        <v>#VALUE!</v>
      </c>
      <c r="U7" s="36" t="e">
        <f t="shared" si="22"/>
        <v>#VALUE!</v>
      </c>
      <c r="V7" s="36" t="e">
        <f t="shared" si="23"/>
        <v>#VALUE!</v>
      </c>
      <c r="W7" s="37" t="e">
        <f t="shared" si="24"/>
        <v>#VALUE!</v>
      </c>
      <c r="X7" s="45" t="e">
        <f t="shared" si="1"/>
        <v>#VALUE!</v>
      </c>
      <c r="Y7" s="45" t="e">
        <f t="shared" si="2"/>
        <v>#VALUE!</v>
      </c>
      <c r="Z7" s="45" t="e">
        <f t="shared" si="3"/>
        <v>#VALUE!</v>
      </c>
      <c r="AA7" s="45" t="e">
        <f t="shared" si="4"/>
        <v>#VALUE!</v>
      </c>
    </row>
    <row r="8" spans="1:27" x14ac:dyDescent="0.25">
      <c r="A8" s="34"/>
      <c r="B8" s="9" t="e">
        <f>Table145[[#This Row],[Enrollment Date]]</f>
        <v>#VALUE!</v>
      </c>
      <c r="C8" s="35" t="e">
        <f t="shared" si="5"/>
        <v>#VALUE!</v>
      </c>
      <c r="D8" s="35" t="e">
        <f t="shared" si="6"/>
        <v>#VALUE!</v>
      </c>
      <c r="E8" s="35" t="e">
        <f t="shared" si="0"/>
        <v>#VALUE!</v>
      </c>
      <c r="F8" s="36" t="e">
        <f t="shared" si="7"/>
        <v>#VALUE!</v>
      </c>
      <c r="G8" s="36" t="e">
        <f t="shared" si="8"/>
        <v>#VALUE!</v>
      </c>
      <c r="H8" s="37" t="e">
        <f t="shared" si="9"/>
        <v>#VALUE!</v>
      </c>
      <c r="I8" s="36" t="e">
        <f t="shared" si="10"/>
        <v>#VALUE!</v>
      </c>
      <c r="J8" s="36" t="e">
        <f t="shared" si="11"/>
        <v>#VALUE!</v>
      </c>
      <c r="K8" s="37" t="e">
        <f t="shared" si="12"/>
        <v>#VALUE!</v>
      </c>
      <c r="L8" s="36" t="e">
        <f t="shared" si="13"/>
        <v>#VALUE!</v>
      </c>
      <c r="M8" s="36" t="e">
        <f t="shared" si="14"/>
        <v>#VALUE!</v>
      </c>
      <c r="N8" s="37" t="e">
        <f t="shared" si="15"/>
        <v>#VALUE!</v>
      </c>
      <c r="O8" s="36" t="e">
        <f t="shared" si="16"/>
        <v>#VALUE!</v>
      </c>
      <c r="P8" s="36" t="e">
        <f t="shared" si="17"/>
        <v>#VALUE!</v>
      </c>
      <c r="Q8" s="37" t="e">
        <f t="shared" si="18"/>
        <v>#VALUE!</v>
      </c>
      <c r="R8" s="36" t="e">
        <f t="shared" si="19"/>
        <v>#VALUE!</v>
      </c>
      <c r="S8" s="36" t="e">
        <f t="shared" si="20"/>
        <v>#VALUE!</v>
      </c>
      <c r="T8" s="37" t="e">
        <f t="shared" si="21"/>
        <v>#VALUE!</v>
      </c>
      <c r="U8" s="36" t="e">
        <f t="shared" si="22"/>
        <v>#VALUE!</v>
      </c>
      <c r="V8" s="36" t="e">
        <f t="shared" si="23"/>
        <v>#VALUE!</v>
      </c>
      <c r="W8" s="37" t="e">
        <f t="shared" si="24"/>
        <v>#VALUE!</v>
      </c>
      <c r="X8" s="45" t="e">
        <f t="shared" si="1"/>
        <v>#VALUE!</v>
      </c>
      <c r="Y8" s="45" t="e">
        <f t="shared" si="2"/>
        <v>#VALUE!</v>
      </c>
      <c r="Z8" s="45" t="e">
        <f t="shared" si="3"/>
        <v>#VALUE!</v>
      </c>
      <c r="AA8" s="45" t="e">
        <f t="shared" si="4"/>
        <v>#VALUE!</v>
      </c>
    </row>
    <row r="9" spans="1:27" x14ac:dyDescent="0.25">
      <c r="A9" s="34"/>
      <c r="B9" s="9" t="e">
        <f>Table145[[#This Row],[Enrollment Date]]</f>
        <v>#VALUE!</v>
      </c>
      <c r="C9" s="35" t="e">
        <f t="shared" si="5"/>
        <v>#VALUE!</v>
      </c>
      <c r="D9" s="35" t="e">
        <f t="shared" si="6"/>
        <v>#VALUE!</v>
      </c>
      <c r="E9" s="35" t="e">
        <f t="shared" si="0"/>
        <v>#VALUE!</v>
      </c>
      <c r="F9" s="36" t="e">
        <f t="shared" si="7"/>
        <v>#VALUE!</v>
      </c>
      <c r="G9" s="36" t="e">
        <f t="shared" si="8"/>
        <v>#VALUE!</v>
      </c>
      <c r="H9" s="37" t="e">
        <f t="shared" si="9"/>
        <v>#VALUE!</v>
      </c>
      <c r="I9" s="36" t="e">
        <f t="shared" si="10"/>
        <v>#VALUE!</v>
      </c>
      <c r="J9" s="36" t="e">
        <f t="shared" si="11"/>
        <v>#VALUE!</v>
      </c>
      <c r="K9" s="37" t="e">
        <f t="shared" si="12"/>
        <v>#VALUE!</v>
      </c>
      <c r="L9" s="36" t="e">
        <f t="shared" si="13"/>
        <v>#VALUE!</v>
      </c>
      <c r="M9" s="36" t="e">
        <f t="shared" si="14"/>
        <v>#VALUE!</v>
      </c>
      <c r="N9" s="37" t="e">
        <f t="shared" si="15"/>
        <v>#VALUE!</v>
      </c>
      <c r="O9" s="36" t="e">
        <f t="shared" si="16"/>
        <v>#VALUE!</v>
      </c>
      <c r="P9" s="36" t="e">
        <f t="shared" si="17"/>
        <v>#VALUE!</v>
      </c>
      <c r="Q9" s="37" t="e">
        <f t="shared" si="18"/>
        <v>#VALUE!</v>
      </c>
      <c r="R9" s="36" t="e">
        <f t="shared" si="19"/>
        <v>#VALUE!</v>
      </c>
      <c r="S9" s="36" t="e">
        <f t="shared" si="20"/>
        <v>#VALUE!</v>
      </c>
      <c r="T9" s="37" t="e">
        <f t="shared" si="21"/>
        <v>#VALUE!</v>
      </c>
      <c r="U9" s="36" t="e">
        <f t="shared" si="22"/>
        <v>#VALUE!</v>
      </c>
      <c r="V9" s="36" t="e">
        <f t="shared" si="23"/>
        <v>#VALUE!</v>
      </c>
      <c r="W9" s="37" t="e">
        <f t="shared" si="24"/>
        <v>#VALUE!</v>
      </c>
      <c r="X9" s="45" t="e">
        <f t="shared" si="1"/>
        <v>#VALUE!</v>
      </c>
      <c r="Y9" s="45" t="e">
        <f t="shared" si="2"/>
        <v>#VALUE!</v>
      </c>
      <c r="Z9" s="45" t="e">
        <f t="shared" si="3"/>
        <v>#VALUE!</v>
      </c>
      <c r="AA9" s="45" t="e">
        <f t="shared" si="4"/>
        <v>#VALUE!</v>
      </c>
    </row>
    <row r="10" spans="1:27" x14ac:dyDescent="0.25">
      <c r="A10" s="34"/>
      <c r="B10" s="9" t="e">
        <f>Table145[[#This Row],[Enrollment Date]]</f>
        <v>#VALUE!</v>
      </c>
      <c r="C10" s="35" t="e">
        <f t="shared" si="5"/>
        <v>#VALUE!</v>
      </c>
      <c r="D10" s="35" t="e">
        <f t="shared" si="6"/>
        <v>#VALUE!</v>
      </c>
      <c r="E10" s="35" t="e">
        <f t="shared" si="0"/>
        <v>#VALUE!</v>
      </c>
      <c r="F10" s="36" t="e">
        <f t="shared" si="7"/>
        <v>#VALUE!</v>
      </c>
      <c r="G10" s="36" t="e">
        <f t="shared" si="8"/>
        <v>#VALUE!</v>
      </c>
      <c r="H10" s="37" t="e">
        <f t="shared" si="9"/>
        <v>#VALUE!</v>
      </c>
      <c r="I10" s="36" t="e">
        <f t="shared" si="10"/>
        <v>#VALUE!</v>
      </c>
      <c r="J10" s="36" t="e">
        <f t="shared" si="11"/>
        <v>#VALUE!</v>
      </c>
      <c r="K10" s="37" t="e">
        <f t="shared" si="12"/>
        <v>#VALUE!</v>
      </c>
      <c r="L10" s="36" t="e">
        <f t="shared" si="13"/>
        <v>#VALUE!</v>
      </c>
      <c r="M10" s="36" t="e">
        <f t="shared" si="14"/>
        <v>#VALUE!</v>
      </c>
      <c r="N10" s="37" t="e">
        <f t="shared" si="15"/>
        <v>#VALUE!</v>
      </c>
      <c r="O10" s="36" t="e">
        <f t="shared" si="16"/>
        <v>#VALUE!</v>
      </c>
      <c r="P10" s="36" t="e">
        <f t="shared" si="17"/>
        <v>#VALUE!</v>
      </c>
      <c r="Q10" s="37" t="e">
        <f t="shared" si="18"/>
        <v>#VALUE!</v>
      </c>
      <c r="R10" s="36" t="e">
        <f t="shared" si="19"/>
        <v>#VALUE!</v>
      </c>
      <c r="S10" s="36" t="e">
        <f t="shared" si="20"/>
        <v>#VALUE!</v>
      </c>
      <c r="T10" s="37" t="e">
        <f t="shared" si="21"/>
        <v>#VALUE!</v>
      </c>
      <c r="U10" s="36" t="e">
        <f t="shared" si="22"/>
        <v>#VALUE!</v>
      </c>
      <c r="V10" s="36" t="e">
        <f t="shared" si="23"/>
        <v>#VALUE!</v>
      </c>
      <c r="W10" s="37" t="e">
        <f t="shared" si="24"/>
        <v>#VALUE!</v>
      </c>
      <c r="X10" s="45" t="e">
        <f t="shared" si="1"/>
        <v>#VALUE!</v>
      </c>
      <c r="Y10" s="45" t="e">
        <f t="shared" si="2"/>
        <v>#VALUE!</v>
      </c>
      <c r="Z10" s="45" t="e">
        <f t="shared" si="3"/>
        <v>#VALUE!</v>
      </c>
      <c r="AA10" s="45" t="e">
        <f t="shared" si="4"/>
        <v>#VALUE!</v>
      </c>
    </row>
    <row r="11" spans="1:27" x14ac:dyDescent="0.25">
      <c r="A11" s="34"/>
      <c r="B11" s="9" t="e">
        <f>Table145[[#This Row],[Enrollment Date]]</f>
        <v>#VALUE!</v>
      </c>
      <c r="C11" s="35" t="e">
        <f t="shared" si="5"/>
        <v>#VALUE!</v>
      </c>
      <c r="D11" s="35" t="e">
        <f t="shared" si="6"/>
        <v>#VALUE!</v>
      </c>
      <c r="E11" s="35" t="e">
        <f t="shared" si="0"/>
        <v>#VALUE!</v>
      </c>
      <c r="F11" s="36" t="e">
        <f t="shared" si="7"/>
        <v>#VALUE!</v>
      </c>
      <c r="G11" s="36" t="e">
        <f t="shared" si="8"/>
        <v>#VALUE!</v>
      </c>
      <c r="H11" s="37" t="e">
        <f t="shared" si="9"/>
        <v>#VALUE!</v>
      </c>
      <c r="I11" s="36" t="e">
        <f t="shared" si="10"/>
        <v>#VALUE!</v>
      </c>
      <c r="J11" s="36" t="e">
        <f t="shared" si="11"/>
        <v>#VALUE!</v>
      </c>
      <c r="K11" s="37" t="e">
        <f t="shared" si="12"/>
        <v>#VALUE!</v>
      </c>
      <c r="L11" s="36" t="e">
        <f t="shared" si="13"/>
        <v>#VALUE!</v>
      </c>
      <c r="M11" s="36" t="e">
        <f t="shared" si="14"/>
        <v>#VALUE!</v>
      </c>
      <c r="N11" s="37" t="e">
        <f t="shared" si="15"/>
        <v>#VALUE!</v>
      </c>
      <c r="O11" s="36" t="e">
        <f t="shared" si="16"/>
        <v>#VALUE!</v>
      </c>
      <c r="P11" s="36" t="e">
        <f t="shared" si="17"/>
        <v>#VALUE!</v>
      </c>
      <c r="Q11" s="37" t="e">
        <f t="shared" si="18"/>
        <v>#VALUE!</v>
      </c>
      <c r="R11" s="36" t="e">
        <f t="shared" si="19"/>
        <v>#VALUE!</v>
      </c>
      <c r="S11" s="36" t="e">
        <f t="shared" si="20"/>
        <v>#VALUE!</v>
      </c>
      <c r="T11" s="37" t="e">
        <f t="shared" si="21"/>
        <v>#VALUE!</v>
      </c>
      <c r="U11" s="36" t="e">
        <f t="shared" si="22"/>
        <v>#VALUE!</v>
      </c>
      <c r="V11" s="36" t="e">
        <f t="shared" si="23"/>
        <v>#VALUE!</v>
      </c>
      <c r="W11" s="37" t="e">
        <f t="shared" si="24"/>
        <v>#VALUE!</v>
      </c>
      <c r="X11" s="45" t="e">
        <f t="shared" si="1"/>
        <v>#VALUE!</v>
      </c>
      <c r="Y11" s="45" t="e">
        <f t="shared" si="2"/>
        <v>#VALUE!</v>
      </c>
      <c r="Z11" s="45" t="e">
        <f t="shared" si="3"/>
        <v>#VALUE!</v>
      </c>
      <c r="AA11" s="45" t="e">
        <f t="shared" si="4"/>
        <v>#VALUE!</v>
      </c>
    </row>
    <row r="12" spans="1:27" x14ac:dyDescent="0.25">
      <c r="A12" s="34"/>
      <c r="B12" s="9" t="e">
        <f>Table145[[#This Row],[Enrollment Date]]</f>
        <v>#VALUE!</v>
      </c>
      <c r="C12" s="35" t="e">
        <f t="shared" si="5"/>
        <v>#VALUE!</v>
      </c>
      <c r="D12" s="35" t="e">
        <f t="shared" si="6"/>
        <v>#VALUE!</v>
      </c>
      <c r="E12" s="35" t="e">
        <f t="shared" si="0"/>
        <v>#VALUE!</v>
      </c>
      <c r="F12" s="36" t="e">
        <f t="shared" si="7"/>
        <v>#VALUE!</v>
      </c>
      <c r="G12" s="36" t="e">
        <f t="shared" si="8"/>
        <v>#VALUE!</v>
      </c>
      <c r="H12" s="37" t="e">
        <f t="shared" si="9"/>
        <v>#VALUE!</v>
      </c>
      <c r="I12" s="36" t="e">
        <f t="shared" si="10"/>
        <v>#VALUE!</v>
      </c>
      <c r="J12" s="36" t="e">
        <f t="shared" si="11"/>
        <v>#VALUE!</v>
      </c>
      <c r="K12" s="37" t="e">
        <f t="shared" si="12"/>
        <v>#VALUE!</v>
      </c>
      <c r="L12" s="36" t="e">
        <f t="shared" si="13"/>
        <v>#VALUE!</v>
      </c>
      <c r="M12" s="36" t="e">
        <f t="shared" si="14"/>
        <v>#VALUE!</v>
      </c>
      <c r="N12" s="37" t="e">
        <f t="shared" si="15"/>
        <v>#VALUE!</v>
      </c>
      <c r="O12" s="36" t="e">
        <f t="shared" si="16"/>
        <v>#VALUE!</v>
      </c>
      <c r="P12" s="36" t="e">
        <f t="shared" si="17"/>
        <v>#VALUE!</v>
      </c>
      <c r="Q12" s="37" t="e">
        <f t="shared" si="18"/>
        <v>#VALUE!</v>
      </c>
      <c r="R12" s="36" t="e">
        <f t="shared" si="19"/>
        <v>#VALUE!</v>
      </c>
      <c r="S12" s="36" t="e">
        <f t="shared" si="20"/>
        <v>#VALUE!</v>
      </c>
      <c r="T12" s="37" t="e">
        <f t="shared" si="21"/>
        <v>#VALUE!</v>
      </c>
      <c r="U12" s="36" t="e">
        <f t="shared" si="22"/>
        <v>#VALUE!</v>
      </c>
      <c r="V12" s="36" t="e">
        <f t="shared" si="23"/>
        <v>#VALUE!</v>
      </c>
      <c r="W12" s="37" t="e">
        <f t="shared" si="24"/>
        <v>#VALUE!</v>
      </c>
      <c r="X12" s="45" t="e">
        <f t="shared" si="1"/>
        <v>#VALUE!</v>
      </c>
      <c r="Y12" s="45" t="e">
        <f t="shared" si="2"/>
        <v>#VALUE!</v>
      </c>
      <c r="Z12" s="45" t="e">
        <f t="shared" si="3"/>
        <v>#VALUE!</v>
      </c>
      <c r="AA12" s="45" t="e">
        <f t="shared" si="4"/>
        <v>#VALUE!</v>
      </c>
    </row>
    <row r="13" spans="1:27" x14ac:dyDescent="0.25">
      <c r="A13" s="34"/>
      <c r="B13" s="9" t="e">
        <f>Table145[[#This Row],[Enrollment Date]]</f>
        <v>#VALUE!</v>
      </c>
      <c r="C13" s="35" t="e">
        <f t="shared" si="5"/>
        <v>#VALUE!</v>
      </c>
      <c r="D13" s="35" t="e">
        <f t="shared" si="6"/>
        <v>#VALUE!</v>
      </c>
      <c r="E13" s="35" t="e">
        <f t="shared" si="0"/>
        <v>#VALUE!</v>
      </c>
      <c r="F13" s="36" t="e">
        <f t="shared" si="7"/>
        <v>#VALUE!</v>
      </c>
      <c r="G13" s="36" t="e">
        <f t="shared" si="8"/>
        <v>#VALUE!</v>
      </c>
      <c r="H13" s="37" t="e">
        <f t="shared" si="9"/>
        <v>#VALUE!</v>
      </c>
      <c r="I13" s="36" t="e">
        <f t="shared" si="10"/>
        <v>#VALUE!</v>
      </c>
      <c r="J13" s="36" t="e">
        <f t="shared" si="11"/>
        <v>#VALUE!</v>
      </c>
      <c r="K13" s="37" t="e">
        <f t="shared" si="12"/>
        <v>#VALUE!</v>
      </c>
      <c r="L13" s="36" t="e">
        <f t="shared" si="13"/>
        <v>#VALUE!</v>
      </c>
      <c r="M13" s="36" t="e">
        <f t="shared" si="14"/>
        <v>#VALUE!</v>
      </c>
      <c r="N13" s="37" t="e">
        <f t="shared" si="15"/>
        <v>#VALUE!</v>
      </c>
      <c r="O13" s="36" t="e">
        <f t="shared" si="16"/>
        <v>#VALUE!</v>
      </c>
      <c r="P13" s="36" t="e">
        <f t="shared" si="17"/>
        <v>#VALUE!</v>
      </c>
      <c r="Q13" s="37" t="e">
        <f t="shared" si="18"/>
        <v>#VALUE!</v>
      </c>
      <c r="R13" s="36" t="e">
        <f t="shared" si="19"/>
        <v>#VALUE!</v>
      </c>
      <c r="S13" s="36" t="e">
        <f t="shared" si="20"/>
        <v>#VALUE!</v>
      </c>
      <c r="T13" s="37" t="e">
        <f t="shared" si="21"/>
        <v>#VALUE!</v>
      </c>
      <c r="U13" s="36" t="e">
        <f t="shared" si="22"/>
        <v>#VALUE!</v>
      </c>
      <c r="V13" s="36" t="e">
        <f t="shared" si="23"/>
        <v>#VALUE!</v>
      </c>
      <c r="W13" s="37" t="e">
        <f t="shared" si="24"/>
        <v>#VALUE!</v>
      </c>
      <c r="X13" s="45" t="e">
        <f t="shared" si="1"/>
        <v>#VALUE!</v>
      </c>
      <c r="Y13" s="45" t="e">
        <f t="shared" si="2"/>
        <v>#VALUE!</v>
      </c>
      <c r="Z13" s="45" t="e">
        <f t="shared" si="3"/>
        <v>#VALUE!</v>
      </c>
      <c r="AA13" s="45" t="e">
        <f t="shared" si="4"/>
        <v>#VALUE!</v>
      </c>
    </row>
    <row r="14" spans="1:27" x14ac:dyDescent="0.25">
      <c r="A14" s="34"/>
      <c r="B14" s="9" t="e">
        <f>Table145[[#This Row],[Enrollment Date]]</f>
        <v>#VALUE!</v>
      </c>
      <c r="C14" s="35" t="e">
        <f t="shared" si="5"/>
        <v>#VALUE!</v>
      </c>
      <c r="D14" s="35" t="e">
        <f t="shared" si="6"/>
        <v>#VALUE!</v>
      </c>
      <c r="E14" s="35" t="e">
        <f t="shared" si="0"/>
        <v>#VALUE!</v>
      </c>
      <c r="F14" s="36" t="e">
        <f t="shared" si="7"/>
        <v>#VALUE!</v>
      </c>
      <c r="G14" s="36" t="e">
        <f t="shared" si="8"/>
        <v>#VALUE!</v>
      </c>
      <c r="H14" s="37" t="e">
        <f t="shared" si="9"/>
        <v>#VALUE!</v>
      </c>
      <c r="I14" s="36" t="e">
        <f t="shared" si="10"/>
        <v>#VALUE!</v>
      </c>
      <c r="J14" s="36" t="e">
        <f t="shared" si="11"/>
        <v>#VALUE!</v>
      </c>
      <c r="K14" s="37" t="e">
        <f t="shared" si="12"/>
        <v>#VALUE!</v>
      </c>
      <c r="L14" s="36" t="e">
        <f t="shared" si="13"/>
        <v>#VALUE!</v>
      </c>
      <c r="M14" s="36" t="e">
        <f t="shared" si="14"/>
        <v>#VALUE!</v>
      </c>
      <c r="N14" s="37" t="e">
        <f t="shared" si="15"/>
        <v>#VALUE!</v>
      </c>
      <c r="O14" s="36" t="e">
        <f t="shared" si="16"/>
        <v>#VALUE!</v>
      </c>
      <c r="P14" s="36" t="e">
        <f t="shared" si="17"/>
        <v>#VALUE!</v>
      </c>
      <c r="Q14" s="37" t="e">
        <f t="shared" si="18"/>
        <v>#VALUE!</v>
      </c>
      <c r="R14" s="36" t="e">
        <f t="shared" si="19"/>
        <v>#VALUE!</v>
      </c>
      <c r="S14" s="36" t="e">
        <f t="shared" si="20"/>
        <v>#VALUE!</v>
      </c>
      <c r="T14" s="37" t="e">
        <f t="shared" si="21"/>
        <v>#VALUE!</v>
      </c>
      <c r="U14" s="36" t="e">
        <f t="shared" si="22"/>
        <v>#VALUE!</v>
      </c>
      <c r="V14" s="36" t="e">
        <f t="shared" si="23"/>
        <v>#VALUE!</v>
      </c>
      <c r="W14" s="37" t="e">
        <f t="shared" si="24"/>
        <v>#VALUE!</v>
      </c>
      <c r="X14" s="45" t="e">
        <f t="shared" si="1"/>
        <v>#VALUE!</v>
      </c>
      <c r="Y14" s="45" t="e">
        <f t="shared" si="2"/>
        <v>#VALUE!</v>
      </c>
      <c r="Z14" s="45" t="e">
        <f t="shared" si="3"/>
        <v>#VALUE!</v>
      </c>
      <c r="AA14" s="45" t="e">
        <f t="shared" si="4"/>
        <v>#VALUE!</v>
      </c>
    </row>
  </sheetData>
  <pageMargins left="0.23622047244094491" right="0.23622047244094491" top="0.74803149606299213" bottom="0.74803149606299213" header="0.31496062992125984" footer="0.31496062992125984"/>
  <pageSetup scale="48" orientation="landscape" verticalDpi="300" r:id="rId1"/>
  <headerFooter>
    <oddHeader>&amp;C&amp;"-,Bold"&amp;14PCAP Paperwork - Due Dates&amp;R&amp;G</oddHeader>
    <oddFooter>&amp;LUpdated: &amp;D&amp;RPage &amp;P of &amp;N</oddFooter>
  </headerFooter>
  <legacyDrawing r:id="rId2"/>
  <legacyDrawingHF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"/>
  <sheetViews>
    <sheetView zoomScaleNormal="100" zoomScalePageLayoutView="70" workbookViewId="0">
      <selection activeCell="T25" sqref="T25"/>
    </sheetView>
  </sheetViews>
  <sheetFormatPr defaultColWidth="14.7109375" defaultRowHeight="15" x14ac:dyDescent="0.25"/>
  <cols>
    <col min="1" max="1" width="24.7109375" style="1" customWidth="1"/>
    <col min="2" max="10" width="11.7109375" style="1" customWidth="1"/>
    <col min="11" max="11" width="11.7109375" customWidth="1"/>
    <col min="12" max="16" width="11.7109375" style="1" customWidth="1"/>
    <col min="17" max="17" width="11.7109375" customWidth="1"/>
    <col min="18" max="23" width="11.7109375" style="1" customWidth="1"/>
    <col min="24" max="16384" width="14.7109375" style="1"/>
  </cols>
  <sheetData>
    <row r="1" spans="1:27" s="7" customFormat="1" ht="84" customHeight="1" x14ac:dyDescent="0.25">
      <c r="A1" s="2" t="s">
        <v>0</v>
      </c>
      <c r="B1" s="2" t="s">
        <v>1</v>
      </c>
      <c r="C1" s="3" t="s">
        <v>2</v>
      </c>
      <c r="D1" s="4" t="s">
        <v>3</v>
      </c>
      <c r="E1" s="6" t="s">
        <v>62</v>
      </c>
      <c r="F1" s="5" t="s">
        <v>24</v>
      </c>
      <c r="G1" s="5" t="s">
        <v>23</v>
      </c>
      <c r="H1" s="6" t="s">
        <v>10</v>
      </c>
      <c r="I1" s="5" t="s">
        <v>25</v>
      </c>
      <c r="J1" s="5" t="s">
        <v>11</v>
      </c>
      <c r="K1" s="6" t="s">
        <v>14</v>
      </c>
      <c r="L1" s="5" t="s">
        <v>26</v>
      </c>
      <c r="M1" s="5" t="s">
        <v>27</v>
      </c>
      <c r="N1" s="6" t="s">
        <v>15</v>
      </c>
      <c r="O1" s="5" t="s">
        <v>28</v>
      </c>
      <c r="P1" s="5" t="s">
        <v>12</v>
      </c>
      <c r="Q1" s="6" t="s">
        <v>16</v>
      </c>
      <c r="R1" s="5" t="s">
        <v>29</v>
      </c>
      <c r="S1" s="5" t="s">
        <v>30</v>
      </c>
      <c r="T1" s="6" t="s">
        <v>17</v>
      </c>
      <c r="U1" s="5" t="s">
        <v>31</v>
      </c>
      <c r="V1" s="5" t="s">
        <v>13</v>
      </c>
      <c r="W1" s="6" t="s">
        <v>18</v>
      </c>
      <c r="X1" s="42" t="s">
        <v>63</v>
      </c>
      <c r="Y1" s="42" t="s">
        <v>64</v>
      </c>
      <c r="Z1" s="42" t="s">
        <v>65</v>
      </c>
      <c r="AA1" s="42" t="s">
        <v>66</v>
      </c>
    </row>
    <row r="2" spans="1:27" s="8" customFormat="1" ht="14.25" x14ac:dyDescent="0.2">
      <c r="A2" s="8" t="str">
        <f>('DueDates(Biannuals+goals)'!A2)</f>
        <v>Sample Client/90210</v>
      </c>
      <c r="B2" s="9">
        <f>('DueDates(Biannuals only)'!B2)</f>
        <v>41194</v>
      </c>
      <c r="C2" s="9">
        <f>('DueDates(Biannuals only)'!C2)</f>
        <v>42289</v>
      </c>
      <c r="D2" s="9" t="s">
        <v>20</v>
      </c>
      <c r="E2" s="11" t="s">
        <v>20</v>
      </c>
      <c r="F2" s="10" t="s">
        <v>20</v>
      </c>
      <c r="G2" s="10" t="s">
        <v>20</v>
      </c>
      <c r="H2" s="11" t="s">
        <v>44</v>
      </c>
      <c r="I2" s="10" t="s">
        <v>22</v>
      </c>
      <c r="J2" s="10"/>
      <c r="K2" s="11"/>
      <c r="L2" s="10"/>
      <c r="M2" s="10"/>
      <c r="N2" s="11"/>
      <c r="O2" s="10"/>
      <c r="P2" s="10"/>
      <c r="Q2" s="11"/>
      <c r="R2" s="10"/>
      <c r="S2" s="10"/>
      <c r="T2" s="11"/>
      <c r="U2" s="10"/>
      <c r="V2" s="10"/>
      <c r="W2" s="11"/>
      <c r="X2" s="46"/>
      <c r="Y2" s="46"/>
      <c r="Z2" s="46"/>
      <c r="AA2" s="46"/>
    </row>
    <row r="3" spans="1:27" ht="14.25" x14ac:dyDescent="0.2">
      <c r="A3" s="8" t="str">
        <f>('DueDates(Biannuals+goals)'!A3)</f>
        <v>Sample Client2/12345</v>
      </c>
      <c r="B3" s="9">
        <f>('DueDates(Biannuals only)'!B3)</f>
        <v>41289</v>
      </c>
      <c r="C3" s="9">
        <f>('DueDates(Biannuals only)'!C3)</f>
        <v>42384</v>
      </c>
      <c r="D3" s="9" t="s">
        <v>20</v>
      </c>
      <c r="E3" s="11" t="s">
        <v>44</v>
      </c>
      <c r="F3" s="10" t="s">
        <v>20</v>
      </c>
      <c r="G3" s="10" t="s">
        <v>20</v>
      </c>
      <c r="H3" s="11" t="s">
        <v>22</v>
      </c>
      <c r="I3" s="10"/>
      <c r="J3" s="10"/>
      <c r="K3" s="11"/>
      <c r="L3" s="10"/>
      <c r="M3" s="10"/>
      <c r="N3" s="11"/>
      <c r="O3" s="10"/>
      <c r="P3" s="10"/>
      <c r="Q3" s="11"/>
      <c r="R3" s="10"/>
      <c r="S3" s="10"/>
      <c r="T3" s="11"/>
      <c r="U3" s="10"/>
      <c r="V3" s="10"/>
      <c r="W3" s="19"/>
      <c r="X3" s="46"/>
      <c r="Y3" s="46"/>
      <c r="Z3" s="46"/>
      <c r="AA3" s="46"/>
    </row>
    <row r="4" spans="1:27" ht="14.25" x14ac:dyDescent="0.2">
      <c r="A4" s="8">
        <f>('DueDates(Biannuals+goals)'!A15)</f>
        <v>0</v>
      </c>
      <c r="B4" s="9">
        <f>('DueDates(Biannuals only)'!B4)</f>
        <v>0</v>
      </c>
      <c r="C4" s="9">
        <f>('DueDates(Biannuals only)'!C4)</f>
        <v>0</v>
      </c>
      <c r="D4" s="9"/>
      <c r="E4" s="11"/>
      <c r="F4" s="10"/>
      <c r="G4" s="10"/>
      <c r="H4" s="11"/>
      <c r="I4" s="10"/>
      <c r="J4" s="10"/>
      <c r="K4" s="11"/>
      <c r="L4" s="10"/>
      <c r="M4" s="10"/>
      <c r="N4" s="11"/>
      <c r="O4" s="10"/>
      <c r="P4" s="10"/>
      <c r="Q4" s="11"/>
      <c r="R4" s="10"/>
      <c r="S4" s="10"/>
      <c r="T4" s="11"/>
      <c r="U4" s="10"/>
      <c r="V4" s="10"/>
      <c r="W4" s="19"/>
      <c r="X4" s="46"/>
      <c r="Y4" s="46"/>
      <c r="Z4" s="46"/>
      <c r="AA4" s="46"/>
    </row>
    <row r="5" spans="1:27" ht="14.25" x14ac:dyDescent="0.2">
      <c r="A5" s="8">
        <f>('DueDates(Biannuals+goals)'!A16)</f>
        <v>0</v>
      </c>
      <c r="B5" s="9">
        <f>('DueDates(Biannuals only)'!B5)</f>
        <v>0</v>
      </c>
      <c r="C5" s="9">
        <f>('DueDates(Biannuals only)'!C5)</f>
        <v>0</v>
      </c>
      <c r="D5" s="9"/>
      <c r="E5" s="11"/>
      <c r="F5" s="10"/>
      <c r="G5" s="10"/>
      <c r="H5" s="11"/>
      <c r="I5" s="10"/>
      <c r="J5" s="10"/>
      <c r="K5" s="11"/>
      <c r="L5" s="10"/>
      <c r="M5" s="10"/>
      <c r="N5" s="11"/>
      <c r="O5" s="10"/>
      <c r="P5" s="10"/>
      <c r="Q5" s="11"/>
      <c r="R5" s="10"/>
      <c r="S5" s="10"/>
      <c r="T5" s="11"/>
      <c r="U5" s="10"/>
      <c r="V5" s="10"/>
      <c r="W5" s="19"/>
      <c r="X5" s="46"/>
      <c r="Y5" s="46"/>
      <c r="Z5" s="46"/>
      <c r="AA5" s="46"/>
    </row>
    <row r="6" spans="1:27" ht="14.25" x14ac:dyDescent="0.2">
      <c r="A6" s="8">
        <f>('DueDates(Biannuals+goals)'!A17)</f>
        <v>0</v>
      </c>
      <c r="B6" s="9">
        <f>('DueDates(Biannuals only)'!B6)</f>
        <v>0</v>
      </c>
      <c r="C6" s="9">
        <f>('DueDates(Biannuals only)'!C6)</f>
        <v>0</v>
      </c>
      <c r="D6" s="9"/>
      <c r="E6" s="11"/>
      <c r="F6" s="10"/>
      <c r="G6" s="10"/>
      <c r="H6" s="11"/>
      <c r="I6" s="10"/>
      <c r="J6" s="10"/>
      <c r="K6" s="11"/>
      <c r="L6" s="10"/>
      <c r="M6" s="10"/>
      <c r="N6" s="11"/>
      <c r="O6" s="10"/>
      <c r="P6" s="10"/>
      <c r="Q6" s="11"/>
      <c r="R6" s="10"/>
      <c r="S6" s="10"/>
      <c r="T6" s="11"/>
      <c r="U6" s="10"/>
      <c r="V6" s="10"/>
      <c r="W6" s="19"/>
      <c r="X6" s="46"/>
      <c r="Y6" s="46"/>
      <c r="Z6" s="46"/>
      <c r="AA6" s="46"/>
    </row>
    <row r="7" spans="1:27" ht="14.25" x14ac:dyDescent="0.2">
      <c r="A7" s="8">
        <f>('DueDates(Biannuals+goals)'!A18)</f>
        <v>0</v>
      </c>
      <c r="B7" s="9">
        <f>('DueDates(Biannuals only)'!B7)</f>
        <v>0</v>
      </c>
      <c r="C7" s="9">
        <f>('DueDates(Biannuals only)'!C7)</f>
        <v>0</v>
      </c>
      <c r="D7" s="9"/>
      <c r="E7" s="11"/>
      <c r="F7" s="10"/>
      <c r="G7" s="10"/>
      <c r="H7" s="11"/>
      <c r="I7" s="10"/>
      <c r="J7" s="10"/>
      <c r="K7" s="11"/>
      <c r="L7" s="10"/>
      <c r="M7" s="10"/>
      <c r="N7" s="11"/>
      <c r="O7" s="10"/>
      <c r="P7" s="10"/>
      <c r="Q7" s="11"/>
      <c r="R7" s="10"/>
      <c r="S7" s="10"/>
      <c r="T7" s="11"/>
      <c r="U7" s="10"/>
      <c r="V7" s="10"/>
      <c r="W7" s="19"/>
      <c r="X7" s="46"/>
      <c r="Y7" s="46"/>
      <c r="Z7" s="46"/>
      <c r="AA7" s="46"/>
    </row>
    <row r="8" spans="1:27" ht="14.25" x14ac:dyDescent="0.2">
      <c r="A8" s="8">
        <f>('DueDates(Biannuals+goals)'!A19)</f>
        <v>0</v>
      </c>
      <c r="B8" s="9">
        <f>('DueDates(Biannuals only)'!B8)</f>
        <v>0</v>
      </c>
      <c r="C8" s="9">
        <f>('DueDates(Biannuals only)'!C8)</f>
        <v>0</v>
      </c>
      <c r="D8" s="9"/>
      <c r="E8" s="11"/>
      <c r="F8" s="10"/>
      <c r="G8" s="10"/>
      <c r="H8" s="11"/>
      <c r="I8" s="10"/>
      <c r="J8" s="10"/>
      <c r="K8" s="11"/>
      <c r="L8" s="10"/>
      <c r="M8" s="10"/>
      <c r="N8" s="11"/>
      <c r="O8" s="10"/>
      <c r="P8" s="10"/>
      <c r="Q8" s="11"/>
      <c r="R8" s="10"/>
      <c r="S8" s="10"/>
      <c r="T8" s="11"/>
      <c r="U8" s="10"/>
      <c r="V8" s="10"/>
      <c r="W8" s="19"/>
      <c r="X8" s="46"/>
      <c r="Y8" s="46"/>
      <c r="Z8" s="46"/>
      <c r="AA8" s="46"/>
    </row>
    <row r="9" spans="1:27" ht="14.25" x14ac:dyDescent="0.2">
      <c r="A9" s="8">
        <f>('DueDates(Biannuals+goals)'!A20)</f>
        <v>0</v>
      </c>
      <c r="B9" s="9">
        <f>('DueDates(Biannuals only)'!B9)</f>
        <v>0</v>
      </c>
      <c r="C9" s="9">
        <f>('DueDates(Biannuals only)'!C9)</f>
        <v>0</v>
      </c>
      <c r="D9" s="9"/>
      <c r="E9" s="11"/>
      <c r="F9" s="10"/>
      <c r="G9" s="10"/>
      <c r="H9" s="11"/>
      <c r="I9" s="10"/>
      <c r="J9" s="10"/>
      <c r="K9" s="11"/>
      <c r="L9" s="10"/>
      <c r="M9" s="10"/>
      <c r="N9" s="11"/>
      <c r="O9" s="10"/>
      <c r="P9" s="10"/>
      <c r="Q9" s="11"/>
      <c r="R9" s="10"/>
      <c r="S9" s="10"/>
      <c r="T9" s="11"/>
      <c r="U9" s="10"/>
      <c r="V9" s="10"/>
      <c r="W9" s="19"/>
      <c r="X9" s="46"/>
      <c r="Y9" s="46"/>
      <c r="Z9" s="46"/>
      <c r="AA9" s="46"/>
    </row>
    <row r="10" spans="1:27" ht="14.25" x14ac:dyDescent="0.2">
      <c r="A10" s="8">
        <f>('DueDates(Biannuals+goals)'!A21)</f>
        <v>0</v>
      </c>
      <c r="B10" s="9">
        <f>('DueDates(Biannuals only)'!B10)</f>
        <v>0</v>
      </c>
      <c r="C10" s="9">
        <f>('DueDates(Biannuals only)'!C10)</f>
        <v>0</v>
      </c>
      <c r="D10" s="9"/>
      <c r="E10" s="11"/>
      <c r="F10" s="10"/>
      <c r="G10" s="10"/>
      <c r="H10" s="11"/>
      <c r="I10" s="10"/>
      <c r="J10" s="10"/>
      <c r="K10" s="11"/>
      <c r="L10" s="10"/>
      <c r="M10" s="10"/>
      <c r="N10" s="11"/>
      <c r="O10" s="10"/>
      <c r="P10" s="10"/>
      <c r="Q10" s="11"/>
      <c r="R10" s="10"/>
      <c r="S10" s="10"/>
      <c r="T10" s="11"/>
      <c r="U10" s="10"/>
      <c r="V10" s="10"/>
      <c r="W10" s="19"/>
      <c r="X10" s="46"/>
      <c r="Y10" s="46"/>
      <c r="Z10" s="46"/>
      <c r="AA10" s="46"/>
    </row>
    <row r="11" spans="1:27" ht="14.25" x14ac:dyDescent="0.2">
      <c r="A11" s="8">
        <f>('DueDates(Biannuals+goals)'!A22)</f>
        <v>0</v>
      </c>
      <c r="B11" s="9">
        <f>('DueDates(Biannuals only)'!B11)</f>
        <v>0</v>
      </c>
      <c r="C11" s="9">
        <f>('DueDates(Biannuals only)'!C11)</f>
        <v>0</v>
      </c>
      <c r="D11" s="9"/>
      <c r="E11" s="11"/>
      <c r="F11" s="10"/>
      <c r="G11" s="10"/>
      <c r="H11" s="11"/>
      <c r="I11" s="10"/>
      <c r="J11" s="10"/>
      <c r="K11" s="11"/>
      <c r="L11" s="10"/>
      <c r="M11" s="10"/>
      <c r="N11" s="11"/>
      <c r="O11" s="10"/>
      <c r="P11" s="10"/>
      <c r="Q11" s="11"/>
      <c r="R11" s="10"/>
      <c r="S11" s="10"/>
      <c r="T11" s="11"/>
      <c r="U11" s="10"/>
      <c r="V11" s="10"/>
      <c r="W11" s="19"/>
      <c r="X11" s="46"/>
      <c r="Y11" s="46"/>
      <c r="Z11" s="46"/>
      <c r="AA11" s="46"/>
    </row>
    <row r="12" spans="1:27" ht="14.25" x14ac:dyDescent="0.2">
      <c r="A12" s="8">
        <f>('DueDates(Biannuals+goals)'!A23)</f>
        <v>0</v>
      </c>
      <c r="B12" s="9">
        <f>('DueDates(Biannuals only)'!B12)</f>
        <v>0</v>
      </c>
      <c r="C12" s="9">
        <f>('DueDates(Biannuals only)'!C12)</f>
        <v>0</v>
      </c>
      <c r="D12" s="9"/>
      <c r="E12" s="11"/>
      <c r="F12" s="10"/>
      <c r="G12" s="10"/>
      <c r="H12" s="11"/>
      <c r="I12" s="10"/>
      <c r="J12" s="10"/>
      <c r="K12" s="11"/>
      <c r="L12" s="10"/>
      <c r="M12" s="10"/>
      <c r="N12" s="11"/>
      <c r="O12" s="10"/>
      <c r="P12" s="10"/>
      <c r="Q12" s="11"/>
      <c r="R12" s="10"/>
      <c r="S12" s="10"/>
      <c r="T12" s="11"/>
      <c r="U12" s="10"/>
      <c r="V12" s="10"/>
      <c r="W12" s="19"/>
      <c r="X12" s="46"/>
      <c r="Y12" s="46"/>
      <c r="Z12" s="46"/>
      <c r="AA12" s="46"/>
    </row>
    <row r="13" spans="1:27" ht="14.25" x14ac:dyDescent="0.2">
      <c r="A13" s="8">
        <f>('DueDates(Biannuals+goals)'!A24)</f>
        <v>0</v>
      </c>
      <c r="B13" s="9">
        <f>('DueDates(Biannuals only)'!B13)</f>
        <v>0</v>
      </c>
      <c r="C13" s="9">
        <f>('DueDates(Biannuals only)'!C13)</f>
        <v>0</v>
      </c>
      <c r="D13" s="9"/>
      <c r="E13" s="11"/>
      <c r="F13" s="10"/>
      <c r="G13" s="10"/>
      <c r="H13" s="11"/>
      <c r="I13" s="10"/>
      <c r="J13" s="10"/>
      <c r="K13" s="11"/>
      <c r="L13" s="10"/>
      <c r="M13" s="10"/>
      <c r="N13" s="11"/>
      <c r="O13" s="10"/>
      <c r="P13" s="10"/>
      <c r="Q13" s="11"/>
      <c r="R13" s="10"/>
      <c r="S13" s="10"/>
      <c r="T13" s="11"/>
      <c r="U13" s="10"/>
      <c r="V13" s="10"/>
      <c r="W13" s="19"/>
      <c r="X13" s="46"/>
      <c r="Y13" s="46"/>
      <c r="Z13" s="46"/>
      <c r="AA13" s="46"/>
    </row>
    <row r="14" spans="1:27" ht="14.25" x14ac:dyDescent="0.2">
      <c r="A14" s="8">
        <f>('DueDates(Biannuals+goals)'!A25)</f>
        <v>0</v>
      </c>
      <c r="B14" s="9">
        <f>('DueDates(Biannuals only)'!B14)</f>
        <v>0</v>
      </c>
      <c r="C14" s="9">
        <f>('DueDates(Biannuals only)'!C14)</f>
        <v>0</v>
      </c>
      <c r="D14" s="9"/>
      <c r="E14" s="11"/>
      <c r="F14" s="10"/>
      <c r="G14" s="10"/>
      <c r="H14" s="11"/>
      <c r="I14" s="10"/>
      <c r="J14" s="10"/>
      <c r="K14" s="11"/>
      <c r="L14" s="10"/>
      <c r="M14" s="10"/>
      <c r="N14" s="11"/>
      <c r="O14" s="10"/>
      <c r="P14" s="10"/>
      <c r="Q14" s="11"/>
      <c r="R14" s="10"/>
      <c r="S14" s="10"/>
      <c r="T14" s="11"/>
      <c r="U14" s="10"/>
      <c r="V14" s="10"/>
      <c r="W14" s="19"/>
      <c r="X14" s="46"/>
      <c r="Y14" s="46"/>
      <c r="Z14" s="46"/>
      <c r="AA14" s="46"/>
    </row>
  </sheetData>
  <conditionalFormatting sqref="D2:W14">
    <cfRule type="containsText" dxfId="31" priority="1" operator="containsText" text="I">
      <formula>NOT(ISERROR(SEARCH("I",D2)))</formula>
    </cfRule>
    <cfRule type="containsText" dxfId="30" priority="2" operator="containsText" text="M">
      <formula>NOT(ISERROR(SEARCH("M",D2)))</formula>
    </cfRule>
    <cfRule type="containsText" dxfId="29" priority="3" operator="containsText" text="Y">
      <formula>NOT(ISERROR(SEARCH("Y",D2)))</formula>
    </cfRule>
  </conditionalFormatting>
  <pageMargins left="0.7" right="0.7" top="0.75" bottom="0.75" header="0.3" footer="0.3"/>
  <pageSetup scale="45" orientation="landscape" verticalDpi="0" r:id="rId1"/>
  <headerFooter>
    <oddHeader>&amp;C&amp;"-,Bold"&amp;14PCAP Paperwork - Checklist&amp;R&amp;G</oddHeader>
    <oddFooter>&amp;LUpdated: &amp;D&amp;RPage &amp;P of &amp;N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Instructions</vt:lpstr>
      <vt:lpstr>DueDates(Biannuals only)</vt:lpstr>
      <vt:lpstr>Checklist(Biannuals only)</vt:lpstr>
      <vt:lpstr>Missing Client Updates</vt:lpstr>
      <vt:lpstr>DueDates(Biannuals+goals)</vt:lpstr>
      <vt:lpstr>Checklist(Biannuals+goals)</vt:lpstr>
      <vt:lpstr>'Checklist(Biannuals only)'!Print_Titles</vt:lpstr>
      <vt:lpstr>'Checklist(Biannuals+goals)'!Print_Titles</vt:lpstr>
      <vt:lpstr>'DueDates(Biannuals only)'!Print_Titles</vt:lpstr>
      <vt:lpstr>'DueDates(Biannuals+goals)'!Print_Titles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Bonot</dc:creator>
  <cp:lastModifiedBy>Kristin Bonot</cp:lastModifiedBy>
  <cp:lastPrinted>2013-10-29T21:34:06Z</cp:lastPrinted>
  <dcterms:created xsi:type="dcterms:W3CDTF">2013-09-09T05:02:30Z</dcterms:created>
  <dcterms:modified xsi:type="dcterms:W3CDTF">2019-03-18T13:22:11Z</dcterms:modified>
</cp:coreProperties>
</file>